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<sst xmlns="http://schemas.openxmlformats.org/spreadsheetml/2006/main" count="217" uniqueCount="107">
  <si>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</si>
  <si>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</si>
  <si>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</si>
  <si>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</si>
  <si>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</si>
  <si>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</si>
  <si>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</si>
  <si>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</si>
  <si>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</si>
  <si>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</si>
  <si>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</si>
  <si>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</si>
  <si>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</si>
  <si>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</si>
  <si>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</si>
  <si>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</si>
  <si>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</si>
  <si>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</si>
  <si>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</si>
  <si>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</si>
  <si>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</si>
  <si>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</si>
  <si>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</si>
  <si>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</si>
  <si>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</si>
  <si>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</si>
  <si>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</si>
  <si>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</si>
  <si>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</si>
  <si>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</si>
  <si>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</si>
  <si>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</si>
  <si>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</si>
  <si>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</si>
  <si>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</si>
  <si>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</si>
  <si>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</si>
  <si>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</si>
  <si>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</si>
  <si>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</si>
  <si>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</si>
  <si>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</si>
  <si>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</si>
  <si>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</si>
  <si>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</si>
  <si>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</si>
  <si>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</si>
  <si>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</si>
  <si>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</si>
  <si>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</si>
  <si>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</si>
  <si>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</si>
  <si>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</si>
  <si>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</si>
  <si>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</si>
  <si>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</si>
  <si>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</si>
  <si>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</si>
  <si>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</si>
  <si>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</si>
  <si>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</si>
  <si>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</si>
  <si>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</si>
  <si>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</si>
  <si>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</si>
  <si>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</si>
  <si>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</si>
  <si>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</si>
  <si>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</si>
  <si>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</si>
  <si>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</si>
  <si>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</si>
  <si>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</si>
  <si>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</si>
  <si>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</si>
  <si>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</si>
  <si>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</si>
  <si>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</si>
  <si>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</si>
  <si>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</si>
  <si>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</si>
  <si>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</si>
  <si>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</si>
  <si>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</si>
  <si>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</si>
  <si>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</si>
  <si>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</si>
  <si>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</si>
  <si>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</si>
  <si>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</si>
  <si>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</si>
  <si>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</si>
  <si>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</si>
  <si>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</si>
  <si>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</si>
  <si>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</si>
  <si>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</si>
  <si>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</si>
  <si>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</si>
  <si>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</si>
  <si>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</si>
  <si>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</si>
  <si>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</si>
  <si>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</si>
  <si>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①従来から事業の効率的運営に努めてきた結果、指標は100％を超えており、堅調に推移している。
②給水収益が減少傾向にあり、維持管理の経費節減に努める必要がある。
③建設改良工事に係る未払金が増加したことにより数値は減少しているが、指標は100％を超えており、短期的な債務に対する支払能力はある。
④給水収益は減少傾向にあるものの、企業債残高減少の影響により、改善傾向にある。
⑤供給単価は横ばいで推移しているが、給水原価が減少し、やや改善している。
⑥類似団体と比較すると、経費が高いため、更なる経営改善に向けた維持管理費等経費の削減に努める必要がある。
⑦減少傾向にあるものの、不測の事態に備えて30％程度の余力を必要としている。
⑧老朽施設の更新に伴い向上しており、引き続き施設の更新を行うこととする。</t>
    <rPh sb="1" eb="3">
      <t>ジュウライ</t>
    </rPh>
    <rPh sb="5" eb="7">
      <t>ジギョウ</t>
    </rPh>
    <rPh sb="8" eb="11">
      <t>コウリツテキ</t>
    </rPh>
    <rPh sb="11" eb="13">
      <t>ウンエイ</t>
    </rPh>
    <rPh sb="14" eb="15">
      <t>ツト</t>
    </rPh>
    <rPh sb="19" eb="21">
      <t>ケッカ</t>
    </rPh>
    <rPh sb="22" eb="24">
      <t>シヒョウ</t>
    </rPh>
    <rPh sb="30" eb="31">
      <t>コ</t>
    </rPh>
    <rPh sb="36" eb="38">
      <t>ケンチョウ</t>
    </rPh>
    <rPh sb="39" eb="41">
      <t>スイイ</t>
    </rPh>
    <rPh sb="48" eb="50">
      <t>キュウスイ</t>
    </rPh>
    <rPh sb="50" eb="52">
      <t>シュウエキ</t>
    </rPh>
    <rPh sb="53" eb="55">
      <t>ゲンショウ</t>
    </rPh>
    <rPh sb="55" eb="57">
      <t>ケイコウ</t>
    </rPh>
    <rPh sb="61" eb="63">
      <t>イジ</t>
    </rPh>
    <rPh sb="63" eb="65">
      <t>カンリ</t>
    </rPh>
    <rPh sb="66" eb="68">
      <t>ケイヒ</t>
    </rPh>
    <rPh sb="68" eb="70">
      <t>セツゲン</t>
    </rPh>
    <rPh sb="71" eb="72">
      <t>ツト</t>
    </rPh>
    <rPh sb="74" eb="76">
      <t>ヒツヨウ</t>
    </rPh>
    <rPh sb="82" eb="84">
      <t>ケンセツ</t>
    </rPh>
    <rPh sb="84" eb="86">
      <t>カイリョウ</t>
    </rPh>
    <rPh sb="86" eb="88">
      <t>コウジ</t>
    </rPh>
    <rPh sb="89" eb="90">
      <t>カカ</t>
    </rPh>
    <rPh sb="91" eb="92">
      <t>ミ</t>
    </rPh>
    <rPh sb="92" eb="93">
      <t>バラ</t>
    </rPh>
    <rPh sb="93" eb="94">
      <t>キン</t>
    </rPh>
    <rPh sb="95" eb="97">
      <t>ゾウカ</t>
    </rPh>
    <rPh sb="104" eb="106">
      <t>スウチ</t>
    </rPh>
    <rPh sb="107" eb="109">
      <t>ゲンショウ</t>
    </rPh>
    <rPh sb="115" eb="117">
      <t>シヒョウ</t>
    </rPh>
    <rPh sb="123" eb="124">
      <t>コ</t>
    </rPh>
    <rPh sb="129" eb="132">
      <t>タンキテキ</t>
    </rPh>
    <rPh sb="133" eb="135">
      <t>サイム</t>
    </rPh>
    <rPh sb="136" eb="137">
      <t>タイ</t>
    </rPh>
    <rPh sb="139" eb="141">
      <t>シハラ</t>
    </rPh>
    <rPh sb="141" eb="143">
      <t>ノウリョク</t>
    </rPh>
    <rPh sb="149" eb="151">
      <t>キュウスイ</t>
    </rPh>
    <rPh sb="151" eb="153">
      <t>シュウエキ</t>
    </rPh>
    <rPh sb="154" eb="156">
      <t>ゲンショウ</t>
    </rPh>
    <rPh sb="156" eb="158">
      <t>ケイコウ</t>
    </rPh>
    <rPh sb="165" eb="167">
      <t>キギョウ</t>
    </rPh>
    <rPh sb="167" eb="168">
      <t>サイ</t>
    </rPh>
    <rPh sb="168" eb="170">
      <t>ザンダカ</t>
    </rPh>
    <rPh sb="170" eb="172">
      <t>ゲンショウ</t>
    </rPh>
    <rPh sb="173" eb="175">
      <t>エイキョウ</t>
    </rPh>
    <rPh sb="179" eb="181">
      <t>カイゼン</t>
    </rPh>
    <rPh sb="181" eb="183">
      <t>ケイコウ</t>
    </rPh>
    <rPh sb="189" eb="191">
      <t>キョウキュウ</t>
    </rPh>
    <rPh sb="191" eb="193">
      <t>タンカ</t>
    </rPh>
    <rPh sb="194" eb="195">
      <t>ヨコ</t>
    </rPh>
    <rPh sb="198" eb="200">
      <t>スイイ</t>
    </rPh>
    <rPh sb="206" eb="208">
      <t>キュウスイ</t>
    </rPh>
    <rPh sb="208" eb="210">
      <t>ゲンカ</t>
    </rPh>
    <rPh sb="211" eb="213">
      <t>ゲンショウ</t>
    </rPh>
    <rPh sb="217" eb="219">
      <t>カイゼン</t>
    </rPh>
    <rPh sb="226" eb="228">
      <t>ルイジ</t>
    </rPh>
    <rPh sb="228" eb="230">
      <t>ダンタイ</t>
    </rPh>
    <rPh sb="231" eb="233">
      <t>ヒカク</t>
    </rPh>
    <rPh sb="237" eb="239">
      <t>ケイヒ</t>
    </rPh>
    <rPh sb="240" eb="241">
      <t>タカ</t>
    </rPh>
    <rPh sb="245" eb="246">
      <t>サラ</t>
    </rPh>
    <rPh sb="248" eb="250">
      <t>ケイエイ</t>
    </rPh>
    <rPh sb="250" eb="252">
      <t>カイゼン</t>
    </rPh>
    <rPh sb="253" eb="254">
      <t>ム</t>
    </rPh>
    <rPh sb="256" eb="258">
      <t>イジ</t>
    </rPh>
    <rPh sb="258" eb="260">
      <t>カンリ</t>
    </rPh>
    <rPh sb="260" eb="261">
      <t>ヒ</t>
    </rPh>
    <rPh sb="261" eb="262">
      <t>トウ</t>
    </rPh>
    <rPh sb="262" eb="264">
      <t>ケイヒ</t>
    </rPh>
    <rPh sb="265" eb="267">
      <t>サクゲン</t>
    </rPh>
    <rPh sb="268" eb="269">
      <t>ツト</t>
    </rPh>
    <rPh sb="271" eb="273">
      <t>ヒツヨウ</t>
    </rPh>
    <rPh sb="279" eb="281">
      <t>ゲンショウ</t>
    </rPh>
    <rPh sb="281" eb="283">
      <t>ケイコウ</t>
    </rPh>
    <rPh sb="290" eb="292">
      <t>フソク</t>
    </rPh>
    <rPh sb="293" eb="295">
      <t>ジタイ</t>
    </rPh>
    <rPh sb="296" eb="297">
      <t>ソナ</t>
    </rPh>
    <rPh sb="302" eb="304">
      <t>テイド</t>
    </rPh>
    <rPh sb="305" eb="307">
      <t>ヨリョク</t>
    </rPh>
    <rPh sb="308" eb="310">
      <t>ヒツヨウ</t>
    </rPh>
    <rPh sb="318" eb="320">
      <t>ロウキュウ</t>
    </rPh>
    <rPh sb="320" eb="322">
      <t>シセツ</t>
    </rPh>
    <rPh sb="323" eb="325">
      <t>コウシン</t>
    </rPh>
    <rPh sb="326" eb="327">
      <t>トモナ</t>
    </rPh>
    <rPh sb="328" eb="330">
      <t>コウジョウ</t>
    </rPh>
    <rPh sb="335" eb="336">
      <t>ヒ</t>
    </rPh>
    <rPh sb="337" eb="338">
      <t>ツヅ</t>
    </rPh>
    <rPh sb="339" eb="341">
      <t>シセツ</t>
    </rPh>
    <rPh sb="342" eb="344">
      <t>コウシン</t>
    </rPh>
    <rPh sb="345" eb="346">
      <t>オコナ</t>
    </rPh>
    <phoneticPr fontId="4"/>
  </si>
  <si>
    <t>①耐用年数を経過した資産は、全国平均とほぼ変わらないが上昇傾向にあるため、計画的な更新を行い事業の効率化を図る。
②資産全体に対する耐用年数を経過した割合は上昇傾向にあるものの、法定耐用年数の経過後、直ちに管路更新を行うのではなく、施設の重要度を判断しながら使用可能な範囲で使用継続を図る。ただし、更新費用の財源確保が単年に集中しないよう投資額の均一化を図るよう計画的に更新する必要がある。
③他事業との関連からバラつきの多い投資額を均一的に執行する必要がある。</t>
    <rPh sb="1" eb="3">
      <t>タイヨウ</t>
    </rPh>
    <rPh sb="3" eb="5">
      <t>ネンスウ</t>
    </rPh>
    <rPh sb="6" eb="8">
      <t>ケイカ</t>
    </rPh>
    <rPh sb="10" eb="12">
      <t>シサン</t>
    </rPh>
    <rPh sb="14" eb="16">
      <t>ゼンコク</t>
    </rPh>
    <rPh sb="16" eb="18">
      <t>ヘイキン</t>
    </rPh>
    <rPh sb="21" eb="22">
      <t>カ</t>
    </rPh>
    <rPh sb="27" eb="29">
      <t>ジョウショウ</t>
    </rPh>
    <rPh sb="29" eb="31">
      <t>ケイコウ</t>
    </rPh>
    <rPh sb="37" eb="40">
      <t>ケイカクテキ</t>
    </rPh>
    <rPh sb="41" eb="43">
      <t>コウシン</t>
    </rPh>
    <rPh sb="44" eb="45">
      <t>オコナ</t>
    </rPh>
    <rPh sb="46" eb="48">
      <t>ジギョウ</t>
    </rPh>
    <rPh sb="49" eb="52">
      <t>コウリツカ</t>
    </rPh>
    <rPh sb="53" eb="54">
      <t>ハカ</t>
    </rPh>
    <rPh sb="58" eb="60">
      <t>シサン</t>
    </rPh>
    <rPh sb="60" eb="62">
      <t>ゼンタイ</t>
    </rPh>
    <rPh sb="63" eb="64">
      <t>タイ</t>
    </rPh>
    <rPh sb="66" eb="68">
      <t>タイヨウ</t>
    </rPh>
    <rPh sb="68" eb="70">
      <t>ネンスウ</t>
    </rPh>
    <rPh sb="71" eb="73">
      <t>ケイカ</t>
    </rPh>
    <rPh sb="75" eb="77">
      <t>ワリアイ</t>
    </rPh>
    <rPh sb="78" eb="80">
      <t>ジョウショウ</t>
    </rPh>
    <rPh sb="80" eb="82">
      <t>ケイコウ</t>
    </rPh>
    <rPh sb="89" eb="91">
      <t>ホウテイ</t>
    </rPh>
    <rPh sb="91" eb="93">
      <t>タイヨウ</t>
    </rPh>
    <rPh sb="93" eb="95">
      <t>ネンスウ</t>
    </rPh>
    <rPh sb="96" eb="98">
      <t>ケイカ</t>
    </rPh>
    <rPh sb="98" eb="99">
      <t>ゴ</t>
    </rPh>
    <rPh sb="100" eb="101">
      <t>タダ</t>
    </rPh>
    <rPh sb="103" eb="105">
      <t>カンロ</t>
    </rPh>
    <rPh sb="105" eb="107">
      <t>コウシン</t>
    </rPh>
    <rPh sb="108" eb="109">
      <t>オコナ</t>
    </rPh>
    <rPh sb="116" eb="118">
      <t>シセツ</t>
    </rPh>
    <rPh sb="119" eb="122">
      <t>ジュウヨウド</t>
    </rPh>
    <rPh sb="123" eb="125">
      <t>ハンダン</t>
    </rPh>
    <rPh sb="129" eb="131">
      <t>シヨウ</t>
    </rPh>
    <rPh sb="131" eb="133">
      <t>カノウ</t>
    </rPh>
    <rPh sb="134" eb="136">
      <t>ハンイ</t>
    </rPh>
    <rPh sb="137" eb="139">
      <t>シヨウ</t>
    </rPh>
    <rPh sb="139" eb="141">
      <t>ケイゾク</t>
    </rPh>
    <rPh sb="142" eb="143">
      <t>ハカ</t>
    </rPh>
    <rPh sb="149" eb="151">
      <t>コウシン</t>
    </rPh>
    <rPh sb="151" eb="153">
      <t>ヒヨウ</t>
    </rPh>
    <rPh sb="154" eb="156">
      <t>ザイゲン</t>
    </rPh>
    <rPh sb="156" eb="158">
      <t>カクホ</t>
    </rPh>
    <rPh sb="159" eb="161">
      <t>タンネン</t>
    </rPh>
    <rPh sb="162" eb="164">
      <t>シュウチュウ</t>
    </rPh>
    <rPh sb="169" eb="171">
      <t>トウシ</t>
    </rPh>
    <rPh sb="171" eb="172">
      <t>ガク</t>
    </rPh>
    <rPh sb="173" eb="176">
      <t>キンイツカ</t>
    </rPh>
    <rPh sb="177" eb="178">
      <t>ハカ</t>
    </rPh>
    <rPh sb="181" eb="184">
      <t>ケイカクテキ</t>
    </rPh>
    <rPh sb="185" eb="187">
      <t>コウシン</t>
    </rPh>
    <rPh sb="189" eb="191">
      <t>ヒツヨウ</t>
    </rPh>
    <rPh sb="197" eb="198">
      <t>ホカ</t>
    </rPh>
    <rPh sb="198" eb="200">
      <t>ジギョウ</t>
    </rPh>
    <rPh sb="202" eb="204">
      <t>カンレン</t>
    </rPh>
    <rPh sb="211" eb="212">
      <t>オオ</t>
    </rPh>
    <rPh sb="213" eb="215">
      <t>トウシ</t>
    </rPh>
    <rPh sb="215" eb="216">
      <t>ガク</t>
    </rPh>
    <rPh sb="217" eb="220">
      <t>キンイツテキ</t>
    </rPh>
    <rPh sb="221" eb="223">
      <t>シッコウ</t>
    </rPh>
    <rPh sb="225" eb="227">
      <t>ヒツヨウ</t>
    </rPh>
    <phoneticPr fontId="4"/>
  </si>
  <si>
    <t>節水意識の向上等により給水収益の増加に不安が残る中、現在の料金体制を維持するためには、事業のさらなる効率化を推進するとともに、水道ビジョン・経営戦略を定め、中長期的な観点において、財務体質の強化を図りつつ、限られた財源を最大限有効活用した事業を実施する。</t>
    <rPh sb="0" eb="2">
      <t>セッスイ</t>
    </rPh>
    <rPh sb="2" eb="4">
      <t>イシキ</t>
    </rPh>
    <rPh sb="5" eb="7">
      <t>コウジョウ</t>
    </rPh>
    <rPh sb="7" eb="8">
      <t>トウ</t>
    </rPh>
    <rPh sb="11" eb="13">
      <t>キュウスイ</t>
    </rPh>
    <rPh sb="13" eb="15">
      <t>シュウエキ</t>
    </rPh>
    <rPh sb="16" eb="18">
      <t>ゾウカ</t>
    </rPh>
    <rPh sb="19" eb="21">
      <t>フアン</t>
    </rPh>
    <rPh sb="22" eb="23">
      <t>ノコ</t>
    </rPh>
    <rPh sb="24" eb="25">
      <t>ナカ</t>
    </rPh>
    <rPh sb="26" eb="28">
      <t>ゲンザイ</t>
    </rPh>
    <rPh sb="29" eb="31">
      <t>リョウキン</t>
    </rPh>
    <rPh sb="31" eb="33">
      <t>タイセイ</t>
    </rPh>
    <rPh sb="34" eb="36">
      <t>イジ</t>
    </rPh>
    <rPh sb="43" eb="45">
      <t>ジギョウ</t>
    </rPh>
    <rPh sb="50" eb="53">
      <t>コウリツカ</t>
    </rPh>
    <rPh sb="54" eb="56">
      <t>スイシン</t>
    </rPh>
    <rPh sb="63" eb="65">
      <t>スイドウ</t>
    </rPh>
    <rPh sb="70" eb="72">
      <t>ケイエイ</t>
    </rPh>
    <rPh sb="72" eb="74">
      <t>センリャク</t>
    </rPh>
    <rPh sb="75" eb="76">
      <t>サダ</t>
    </rPh>
    <rPh sb="78" eb="82">
      <t>チュウチョウキテキ</t>
    </rPh>
    <rPh sb="83" eb="85">
      <t>カンテン</t>
    </rPh>
    <rPh sb="90" eb="92">
      <t>ザイム</t>
    </rPh>
    <rPh sb="92" eb="94">
      <t>タイシツ</t>
    </rPh>
    <rPh sb="95" eb="97">
      <t>キョウカ</t>
    </rPh>
    <rPh sb="98" eb="99">
      <t>ハカ</t>
    </rPh>
    <rPh sb="103" eb="104">
      <t>カギ</t>
    </rPh>
    <rPh sb="107" eb="109">
      <t>ザイゲン</t>
    </rPh>
    <rPh sb="110" eb="113">
      <t>サイダイゲン</t>
    </rPh>
    <rPh sb="113" eb="115">
      <t>ユウコウ</t>
    </rPh>
    <rPh sb="115" eb="117">
      <t>カツヨウ</t>
    </rPh>
    <rPh sb="119" eb="121">
      <t>ジギョウ</t>
    </rPh>
    <rPh sb="122" eb="12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</si>
</sst>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3.91</c:v>
                </c:pt>
                <c:pt idx="2">
                  <c:v>1.86</c:v>
                </c:pt>
                <c:pt idx="3">
                  <c:v>0.73</c:v>
                </c:pt>
                <c:pt idx="4" formatCode="#,##0.00;&quot;△&quot;#,##0.00">
                  <c:v>0.52</c:v>
                </c:pt>
              </c:numCache>
            </c:numRef>
          </c:val>
        </c:ser>
        <c:dLbls>
          <c:showLegendKey val="0"/>
          <c:showVal val="0"/>
          <c:showCatName val="0"/>
          <c:showSerName val="0"/>
          <c:showPercent val="0"/>
          <c:showBubbleSize val="0"/>
        </c:dLbls>
        <c:gapWidth val="150"/>
        <c:axId val="58546816"/>
        <c:axId val="585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58546816"/>
        <c:axId val="58561280"/>
      </c:lineChart>
      <c:dateAx>
        <c:axId val="58546816"/>
        <c:scaling>
          <c:orientation val="minMax"/>
        </c:scaling>
        <c:delete val="1"/>
        <c:axPos val="b"/>
        <c:numFmt formatCode="ge" sourceLinked="1"/>
        <c:majorTickMark val="none"/>
        <c:minorTickMark val="none"/>
        <c:tickLblPos val="none"/>
        <c:crossAx val="58561280"/>
        <c:crosses val="autoZero"/>
        <c:auto val="1"/>
        <c:lblOffset val="100"/>
        <c:baseTimeUnit val="years"/>
      </c:dateAx>
      <c:valAx>
        <c:axId val="585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80.23</c:v>
                </c:pt>
                <c:pt idx="1">
                  <c:v>79.430000000000007</c:v>
                </c:pt>
                <c:pt idx="2">
                  <c:v>79.56</c:v>
                </c:pt>
                <c:pt idx="3">
                  <c:v>76.81</c:v>
                </c:pt>
                <c:pt idx="4">
                  <c:v>76.61</c:v>
                </c:pt>
              </c:numCache>
            </c:numRef>
          </c:val>
        </c:ser>
        <c:dLbls>
          <c:showLegendKey val="0"/>
          <c:showVal val="0"/>
          <c:showCatName val="0"/>
          <c:showSerName val="0"/>
          <c:showPercent val="0"/>
          <c:showBubbleSize val="0"/>
        </c:dLbls>
        <c:gapWidth val="150"/>
        <c:axId val="92072960"/>
        <c:axId val="921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2072960"/>
        <c:axId val="92165248"/>
      </c:lineChart>
      <c:dateAx>
        <c:axId val="92072960"/>
        <c:scaling>
          <c:orientation val="minMax"/>
        </c:scaling>
        <c:delete val="1"/>
        <c:axPos val="b"/>
        <c:numFmt formatCode="ge" sourceLinked="1"/>
        <c:majorTickMark val="none"/>
        <c:minorTickMark val="none"/>
        <c:tickLblPos val="none"/>
        <c:crossAx val="92165248"/>
        <c:crosses val="autoZero"/>
        <c:auto val="1"/>
        <c:lblOffset val="100"/>
        <c:baseTimeUnit val="years"/>
      </c:dateAx>
      <c:valAx>
        <c:axId val="921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88.13</c:v>
                </c:pt>
                <c:pt idx="1">
                  <c:v>87.66</c:v>
                </c:pt>
                <c:pt idx="2">
                  <c:v>87.56</c:v>
                </c:pt>
                <c:pt idx="3">
                  <c:v>90.18</c:v>
                </c:pt>
                <c:pt idx="4">
                  <c:v>90.13</c:v>
                </c:pt>
              </c:numCache>
            </c:numRef>
          </c:val>
        </c:ser>
        <c:dLbls>
          <c:showLegendKey val="0"/>
          <c:showVal val="0"/>
          <c:showCatName val="0"/>
          <c:showSerName val="0"/>
          <c:showPercent val="0"/>
          <c:showBubbleSize val="0"/>
        </c:dLbls>
        <c:gapWidth val="150"/>
        <c:axId val="92203648"/>
        <c:axId val="92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2203648"/>
        <c:axId val="92205824"/>
      </c:lineChart>
      <c:dateAx>
        <c:axId val="92203648"/>
        <c:scaling>
          <c:orientation val="minMax"/>
        </c:scaling>
        <c:delete val="1"/>
        <c:axPos val="b"/>
        <c:numFmt formatCode="ge" sourceLinked="1"/>
        <c:majorTickMark val="none"/>
        <c:minorTickMark val="none"/>
        <c:tickLblPos val="none"/>
        <c:crossAx val="92205824"/>
        <c:crosses val="autoZero"/>
        <c:auto val="1"/>
        <c:lblOffset val="100"/>
        <c:baseTimeUnit val="years"/>
      </c:dateAx>
      <c:valAx>
        <c:axId val="92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102.33</c:v>
                </c:pt>
                <c:pt idx="1">
                  <c:v>93.35</c:v>
                </c:pt>
                <c:pt idx="2">
                  <c:v>95.83</c:v>
                </c:pt>
                <c:pt idx="3">
                  <c:v>117.87</c:v>
                </c:pt>
                <c:pt idx="4">
                  <c:v>122.22</c:v>
                </c:pt>
              </c:numCache>
            </c:numRef>
          </c:val>
        </c:ser>
        <c:dLbls>
          <c:showLegendKey val="0"/>
          <c:showVal val="0"/>
          <c:showCatName val="0"/>
          <c:showSerName val="0"/>
          <c:showPercent val="0"/>
          <c:showBubbleSize val="0"/>
        </c:dLbls>
        <c:gapWidth val="150"/>
        <c:axId val="58579200"/>
        <c:axId val="58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58579200"/>
        <c:axId val="58585472"/>
      </c:lineChart>
      <c:dateAx>
        <c:axId val="58579200"/>
        <c:scaling>
          <c:orientation val="minMax"/>
        </c:scaling>
        <c:delete val="1"/>
        <c:axPos val="b"/>
        <c:numFmt formatCode="ge" sourceLinked="1"/>
        <c:majorTickMark val="none"/>
        <c:minorTickMark val="none"/>
        <c:tickLblPos val="none"/>
        <c:crossAx val="58585472"/>
        <c:crosses val="autoZero"/>
        <c:auto val="1"/>
        <c:lblOffset val="100"/>
        <c:baseTimeUnit val="years"/>
      </c:dateAx>
      <c:valAx>
        <c:axId val="5858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35.61</c:v>
                </c:pt>
                <c:pt idx="1">
                  <c:v>36.18</c:v>
                </c:pt>
                <c:pt idx="2">
                  <c:v>36.43</c:v>
                </c:pt>
                <c:pt idx="3">
                  <c:v>42.47</c:v>
                </c:pt>
                <c:pt idx="4">
                  <c:v>43.86</c:v>
                </c:pt>
              </c:numCache>
            </c:numRef>
          </c:val>
        </c:ser>
        <c:dLbls>
          <c:showLegendKey val="0"/>
          <c:showVal val="0"/>
          <c:showCatName val="0"/>
          <c:showSerName val="0"/>
          <c:showPercent val="0"/>
          <c:showBubbleSize val="0"/>
        </c:dLbls>
        <c:gapWidth val="150"/>
        <c:axId val="91772800"/>
        <c:axId val="917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1772800"/>
        <c:axId val="91779072"/>
      </c:lineChart>
      <c:dateAx>
        <c:axId val="91772800"/>
        <c:scaling>
          <c:orientation val="minMax"/>
        </c:scaling>
        <c:delete val="1"/>
        <c:axPos val="b"/>
        <c:numFmt formatCode="ge" sourceLinked="1"/>
        <c:majorTickMark val="none"/>
        <c:minorTickMark val="none"/>
        <c:tickLblPos val="none"/>
        <c:crossAx val="91779072"/>
        <c:crosses val="autoZero"/>
        <c:auto val="1"/>
        <c:lblOffset val="100"/>
        <c:baseTimeUnit val="years"/>
      </c:dateAx>
      <c:valAx>
        <c:axId val="91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1.68</c:v>
                </c:pt>
                <c:pt idx="1">
                  <c:v>4.25</c:v>
                </c:pt>
                <c:pt idx="2">
                  <c:v>6.32</c:v>
                </c:pt>
                <c:pt idx="3">
                  <c:v>7.52</c:v>
                </c:pt>
                <c:pt idx="4" formatCode="#,##0.00;&quot;△&quot;#,##0.00">
                  <c:v>15.79</c:v>
                </c:pt>
              </c:numCache>
            </c:numRef>
          </c:val>
        </c:ser>
        <c:dLbls>
          <c:showLegendKey val="0"/>
          <c:showVal val="0"/>
          <c:showCatName val="0"/>
          <c:showSerName val="0"/>
          <c:showPercent val="0"/>
          <c:showBubbleSize val="0"/>
        </c:dLbls>
        <c:gapWidth val="150"/>
        <c:axId val="91815296"/>
        <c:axId val="918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1815296"/>
        <c:axId val="91817472"/>
      </c:lineChart>
      <c:dateAx>
        <c:axId val="91815296"/>
        <c:scaling>
          <c:orientation val="minMax"/>
        </c:scaling>
        <c:delete val="1"/>
        <c:axPos val="b"/>
        <c:numFmt formatCode="ge" sourceLinked="1"/>
        <c:majorTickMark val="none"/>
        <c:minorTickMark val="none"/>
        <c:tickLblPos val="none"/>
        <c:crossAx val="91817472"/>
        <c:crosses val="autoZero"/>
        <c:auto val="1"/>
        <c:lblOffset val="100"/>
        <c:baseTimeUnit val="years"/>
      </c:dateAx>
      <c:valAx>
        <c:axId val="918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0.31</c:v>
                </c:pt>
                <c:pt idx="3">
                  <c:v>0</c:v>
                </c:pt>
                <c:pt idx="4">
                  <c:v>0</c:v>
                </c:pt>
              </c:numCache>
            </c:numRef>
          </c:val>
        </c:ser>
        <c:dLbls>
          <c:showLegendKey val="0"/>
          <c:showVal val="0"/>
          <c:showCatName val="0"/>
          <c:showSerName val="0"/>
          <c:showPercent val="0"/>
          <c:showBubbleSize val="0"/>
        </c:dLbls>
        <c:gapWidth val="150"/>
        <c:axId val="91848064"/>
        <c:axId val="918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1848064"/>
        <c:axId val="91858432"/>
      </c:lineChart>
      <c:dateAx>
        <c:axId val="91848064"/>
        <c:scaling>
          <c:orientation val="minMax"/>
        </c:scaling>
        <c:delete val="1"/>
        <c:axPos val="b"/>
        <c:numFmt formatCode="ge" sourceLinked="1"/>
        <c:majorTickMark val="none"/>
        <c:minorTickMark val="none"/>
        <c:tickLblPos val="none"/>
        <c:crossAx val="91858432"/>
        <c:crosses val="autoZero"/>
        <c:auto val="1"/>
        <c:lblOffset val="100"/>
        <c:baseTimeUnit val="years"/>
      </c:dateAx>
      <c:valAx>
        <c:axId val="9185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2613.42</c:v>
                </c:pt>
                <c:pt idx="1">
                  <c:v>1051.58</c:v>
                </c:pt>
                <c:pt idx="2">
                  <c:v>990.28</c:v>
                </c:pt>
                <c:pt idx="3">
                  <c:v>1085.8</c:v>
                </c:pt>
                <c:pt idx="4">
                  <c:v>563.75</c:v>
                </c:pt>
              </c:numCache>
            </c:numRef>
          </c:val>
        </c:ser>
        <c:dLbls>
          <c:showLegendKey val="0"/>
          <c:showVal val="0"/>
          <c:showCatName val="0"/>
          <c:showSerName val="0"/>
          <c:showPercent val="0"/>
          <c:showBubbleSize val="0"/>
        </c:dLbls>
        <c:gapWidth val="150"/>
        <c:axId val="91880448"/>
        <c:axId val="919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1880448"/>
        <c:axId val="91903104"/>
      </c:lineChart>
      <c:dateAx>
        <c:axId val="91880448"/>
        <c:scaling>
          <c:orientation val="minMax"/>
        </c:scaling>
        <c:delete val="1"/>
        <c:axPos val="b"/>
        <c:numFmt formatCode="ge" sourceLinked="1"/>
        <c:majorTickMark val="none"/>
        <c:minorTickMark val="none"/>
        <c:tickLblPos val="none"/>
        <c:crossAx val="91903104"/>
        <c:crosses val="autoZero"/>
        <c:auto val="1"/>
        <c:lblOffset val="100"/>
        <c:baseTimeUnit val="years"/>
      </c:dateAx>
      <c:valAx>
        <c:axId val="919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43.75</c:v>
                </c:pt>
                <c:pt idx="1">
                  <c:v>44.17</c:v>
                </c:pt>
                <c:pt idx="2">
                  <c:v>39.79</c:v>
                </c:pt>
                <c:pt idx="3">
                  <c:v>34.76</c:v>
                </c:pt>
                <c:pt idx="4">
                  <c:v>29.71</c:v>
                </c:pt>
              </c:numCache>
            </c:numRef>
          </c:val>
        </c:ser>
        <c:dLbls>
          <c:showLegendKey val="0"/>
          <c:showVal val="0"/>
          <c:showCatName val="0"/>
          <c:showSerName val="0"/>
          <c:showPercent val="0"/>
          <c:showBubbleSize val="0"/>
        </c:dLbls>
        <c:gapWidth val="150"/>
        <c:axId val="91921024"/>
        <c:axId val="919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1921024"/>
        <c:axId val="91923200"/>
      </c:lineChart>
      <c:dateAx>
        <c:axId val="91921024"/>
        <c:scaling>
          <c:orientation val="minMax"/>
        </c:scaling>
        <c:delete val="1"/>
        <c:axPos val="b"/>
        <c:numFmt formatCode="ge" sourceLinked="1"/>
        <c:majorTickMark val="none"/>
        <c:minorTickMark val="none"/>
        <c:tickLblPos val="none"/>
        <c:crossAx val="91923200"/>
        <c:crosses val="autoZero"/>
        <c:auto val="1"/>
        <c:lblOffset val="100"/>
        <c:baseTimeUnit val="years"/>
      </c:dateAx>
      <c:valAx>
        <c:axId val="9192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99.2</c:v>
                </c:pt>
                <c:pt idx="1">
                  <c:v>89.74</c:v>
                </c:pt>
                <c:pt idx="2">
                  <c:v>91.24</c:v>
                </c:pt>
                <c:pt idx="3">
                  <c:v>115.96</c:v>
                </c:pt>
                <c:pt idx="4">
                  <c:v>120.14</c:v>
                </c:pt>
              </c:numCache>
            </c:numRef>
          </c:val>
        </c:ser>
        <c:dLbls>
          <c:showLegendKey val="0"/>
          <c:showVal val="0"/>
          <c:showCatName val="0"/>
          <c:showSerName val="0"/>
          <c:showPercent val="0"/>
          <c:showBubbleSize val="0"/>
        </c:dLbls>
        <c:gapWidth val="150"/>
        <c:axId val="92025600"/>
        <c:axId val="920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2025600"/>
        <c:axId val="92027520"/>
      </c:lineChart>
      <c:dateAx>
        <c:axId val="92025600"/>
        <c:scaling>
          <c:orientation val="minMax"/>
        </c:scaling>
        <c:delete val="1"/>
        <c:axPos val="b"/>
        <c:numFmt formatCode="ge" sourceLinked="1"/>
        <c:majorTickMark val="none"/>
        <c:minorTickMark val="none"/>
        <c:tickLblPos val="none"/>
        <c:crossAx val="92027520"/>
        <c:crosses val="autoZero"/>
        <c:auto val="1"/>
        <c:lblOffset val="100"/>
        <c:baseTimeUnit val="years"/>
      </c:dateAx>
      <c:valAx>
        <c:axId val="92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240.81</c:v>
                </c:pt>
                <c:pt idx="1">
                  <c:v>240.65</c:v>
                </c:pt>
                <c:pt idx="2">
                  <c:v>233.4</c:v>
                </c:pt>
                <c:pt idx="3">
                  <c:v>184.29</c:v>
                </c:pt>
                <c:pt idx="4">
                  <c:v>178.08</c:v>
                </c:pt>
              </c:numCache>
            </c:numRef>
          </c:val>
        </c:ser>
        <c:dLbls>
          <c:showLegendKey val="0"/>
          <c:showVal val="0"/>
          <c:showCatName val="0"/>
          <c:showSerName val="0"/>
          <c:showPercent val="0"/>
          <c:showBubbleSize val="0"/>
        </c:dLbls>
        <c:gapWidth val="150"/>
        <c:axId val="92044672"/>
        <c:axId val="92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2044672"/>
        <c:axId val="92055040"/>
      </c:lineChart>
      <c:dateAx>
        <c:axId val="92044672"/>
        <c:scaling>
          <c:orientation val="minMax"/>
        </c:scaling>
        <c:delete val="1"/>
        <c:axPos val="b"/>
        <c:numFmt formatCode="ge" sourceLinked="1"/>
        <c:majorTickMark val="none"/>
        <c:minorTickMark val="none"/>
        <c:tickLblPos val="none"/>
        <c:crossAx val="92055040"/>
        <c:crosses val="autoZero"/>
        <c:auto val="1"/>
        <c:lblOffset val="100"/>
        <c:baseTimeUnit val="years"/>
      </c:dateAx>
      <c:valAx>
        <c:axId val="92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兵庫県　加東市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39974</v>
      </c>
      <c r="AJ8" s="56"/>
      <c r="AK8" s="56"/>
      <c r="AL8" s="56"/>
      <c r="AM8" s="56"/>
      <c r="AN8" s="56"/>
      <c r="AO8" s="56"/>
      <c r="AP8" s="57"/>
      <c r="AQ8" s="47">
        <f>データ!R6</f>
        <v>157.55000000000001</v>
      </c>
      <c r="AR8" s="47"/>
      <c r="AS8" s="47"/>
      <c r="AT8" s="47"/>
      <c r="AU8" s="47"/>
      <c r="AV8" s="47"/>
      <c r="AW8" s="47"/>
      <c r="AX8" s="47"/>
      <c r="AY8" s="47">
        <f>データ!S6</f>
        <v>253.72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94.67</v>
      </c>
      <c r="K10" s="47"/>
      <c r="L10" s="47"/>
      <c r="M10" s="47"/>
      <c r="N10" s="47"/>
      <c r="O10" s="47"/>
      <c r="P10" s="47"/>
      <c r="Q10" s="47"/>
      <c r="R10" s="47">
        <f>データ!O6</f>
        <v>99.47</v>
      </c>
      <c r="S10" s="47"/>
      <c r="T10" s="47"/>
      <c r="U10" s="47"/>
      <c r="V10" s="47"/>
      <c r="W10" s="47"/>
      <c r="X10" s="47"/>
      <c r="Y10" s="47"/>
      <c r="Z10" s="78">
        <f>データ!P6</f>
        <v>3661</v>
      </c>
      <c r="AA10" s="78"/>
      <c r="AB10" s="78"/>
      <c r="AC10" s="78"/>
      <c r="AD10" s="78"/>
      <c r="AE10" s="78"/>
      <c r="AF10" s="78"/>
      <c r="AG10" s="78"/>
      <c r="AH10" s="2"/>
      <c r="AI10" s="78">
        <f>データ!T6</f>
        <v>39629</v>
      </c>
      <c r="AJ10" s="78"/>
      <c r="AK10" s="78"/>
      <c r="AL10" s="78"/>
      <c r="AM10" s="78"/>
      <c r="AN10" s="78"/>
      <c r="AO10" s="78"/>
      <c r="AP10" s="78"/>
      <c r="AQ10" s="47">
        <f>データ!U6</f>
        <v>95.49</v>
      </c>
      <c r="AR10" s="47"/>
      <c r="AS10" s="47"/>
      <c r="AT10" s="47"/>
      <c r="AU10" s="47"/>
      <c r="AV10" s="47"/>
      <c r="AW10" s="47"/>
      <c r="AX10" s="47"/>
      <c r="AY10" s="47">
        <f>データ!V6</f>
        <v>415.01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282286</v>
      </c>
      <c r="D6" s="31">
        <f t="shared" si="3"/>
        <v>46</v>
      </c>
      <c r="E6" s="31">
        <f t="shared" si="3"/>
        <v>1</v>
      </c>
      <c r="F6" s="31">
        <f t="shared" si="3"/>
        <v>0</v>
      </c>
      <c r="G6" s="31">
        <f t="shared" si="3"/>
        <v>1</v>
      </c>
      <c r="H6" s="31" t="str">
        <f t="shared" si="3"/>
        <v>兵庫県　加東市</v>
      </c>
      <c r="I6" s="31" t="str">
        <f t="shared" si="3"/>
        <v>法適用</v>
      </c>
      <c r="J6" s="31" t="str">
        <f t="shared" si="3"/>
        <v>水道事業</v>
      </c>
      <c r="K6" s="31" t="str">
        <f t="shared" si="3"/>
        <v>末端給水事業</v>
      </c>
      <c r="L6" s="31" t="str">
        <f t="shared" si="3"/>
        <v>A5</v>
      </c>
      <c r="M6" s="32" t="str">
        <f t="shared" si="3"/>
        <v>-</v>
      </c>
      <c r="N6" s="32">
        <f t="shared" si="3"/>
        <v>94.67</v>
      </c>
      <c r="O6" s="32">
        <f t="shared" si="3"/>
        <v>99.47</v>
      </c>
      <c r="P6" s="32">
        <f t="shared" si="3"/>
        <v>3661</v>
      </c>
      <c r="Q6" s="32">
        <f t="shared" si="3"/>
        <v>39974</v>
      </c>
      <c r="R6" s="32">
        <f t="shared" si="3"/>
        <v>157.55000000000001</v>
      </c>
      <c r="S6" s="32">
        <f t="shared" si="3"/>
        <v>253.72</v>
      </c>
      <c r="T6" s="32">
        <f t="shared" si="3"/>
        <v>39629</v>
      </c>
      <c r="U6" s="32">
        <f t="shared" si="3"/>
        <v>95.49</v>
      </c>
      <c r="V6" s="32">
        <f t="shared" si="3"/>
        <v>415.01</v>
      </c>
      <c r="W6" s="33">
        <f>IF(W7="",NA(),W7)</f>
        <v>102.33</v>
      </c>
      <c r="X6" s="33">
        <f t="shared" ref="X6:AF6" si="4">IF(X7="",NA(),X7)</f>
        <v>93.35</v>
      </c>
      <c r="Y6" s="33">
        <f t="shared" si="4"/>
        <v>95.83</v>
      </c>
      <c r="Z6" s="33">
        <f t="shared" si="4"/>
        <v>117.87</v>
      </c>
      <c r="AA6" s="33">
        <f t="shared" si="4"/>
        <v>122.22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3">
        <f t="shared" si="5"/>
        <v>0.31</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2613.42</v>
      </c>
      <c r="AT6" s="33">
        <f t="shared" ref="AT6:BB6" si="6">IF(AT7="",NA(),AT7)</f>
        <v>1051.58</v>
      </c>
      <c r="AU6" s="33">
        <f t="shared" si="6"/>
        <v>990.28</v>
      </c>
      <c r="AV6" s="33">
        <f t="shared" si="6"/>
        <v>1085.8</v>
      </c>
      <c r="AW6" s="33">
        <f t="shared" si="6"/>
        <v>563.75</v>
      </c>
      <c r="AX6" s="33">
        <f t="shared" si="6"/>
        <v>832.37</v>
      </c>
      <c r="AY6" s="33">
        <f t="shared" si="6"/>
        <v>852.01</v>
      </c>
      <c r="AZ6" s="33">
        <f t="shared" si="6"/>
        <v>909.68</v>
      </c>
      <c r="BA6" s="33">
        <f t="shared" si="6"/>
        <v>382.09</v>
      </c>
      <c r="BB6" s="33">
        <f t="shared" si="6"/>
        <v>371.31</v>
      </c>
      <c r="BC6" s="32" t="str">
        <f>IF(BC7="","",IF(BC7="-","【-】","【"&amp;SUBSTITUTE(TEXT(BC7,"#,##0.00"),"-","△")&amp;"】"))</f>
        <v>【262.74】</v>
      </c>
      <c r="BD6" s="33">
        <f>IF(BD7="",NA(),BD7)</f>
        <v>43.75</v>
      </c>
      <c r="BE6" s="33">
        <f t="shared" ref="BE6:BM6" si="7">IF(BE7="",NA(),BE7)</f>
        <v>44.17</v>
      </c>
      <c r="BF6" s="33">
        <f t="shared" si="7"/>
        <v>39.79</v>
      </c>
      <c r="BG6" s="33">
        <f t="shared" si="7"/>
        <v>34.76</v>
      </c>
      <c r="BH6" s="33">
        <f t="shared" si="7"/>
        <v>29.71</v>
      </c>
      <c r="BI6" s="33">
        <f t="shared" si="7"/>
        <v>403.15</v>
      </c>
      <c r="BJ6" s="33">
        <f t="shared" si="7"/>
        <v>391.4</v>
      </c>
      <c r="BK6" s="33">
        <f t="shared" si="7"/>
        <v>382.65</v>
      </c>
      <c r="BL6" s="33">
        <f t="shared" si="7"/>
        <v>385.06</v>
      </c>
      <c r="BM6" s="33">
        <f t="shared" si="7"/>
        <v>373.09</v>
      </c>
      <c r="BN6" s="32" t="str">
        <f>IF(BN7="","",IF(BN7="-","【-】","【"&amp;SUBSTITUTE(TEXT(BN7,"#,##0.00"),"-","△")&amp;"】"))</f>
        <v>【276.38】</v>
      </c>
      <c r="BO6" s="33">
        <f>IF(BO7="",NA(),BO7)</f>
        <v>99.2</v>
      </c>
      <c r="BP6" s="33">
        <f t="shared" ref="BP6:BX6" si="8">IF(BP7="",NA(),BP7)</f>
        <v>89.74</v>
      </c>
      <c r="BQ6" s="33">
        <f t="shared" si="8"/>
        <v>91.24</v>
      </c>
      <c r="BR6" s="33">
        <f t="shared" si="8"/>
        <v>115.96</v>
      </c>
      <c r="BS6" s="33">
        <f t="shared" si="8"/>
        <v>120.14</v>
      </c>
      <c r="BT6" s="33">
        <f t="shared" si="8"/>
        <v>94.86</v>
      </c>
      <c r="BU6" s="33">
        <f t="shared" si="8"/>
        <v>95.91</v>
      </c>
      <c r="BV6" s="33">
        <f t="shared" si="8"/>
        <v>96.1</v>
      </c>
      <c r="BW6" s="33">
        <f t="shared" si="8"/>
        <v>99.07</v>
      </c>
      <c r="BX6" s="33">
        <f t="shared" si="8"/>
        <v>99.99</v>
      </c>
      <c r="BY6" s="32" t="str">
        <f>IF(BY7="","",IF(BY7="-","【-】","【"&amp;SUBSTITUTE(TEXT(BY7,"#,##0.00"),"-","△")&amp;"】"))</f>
        <v>【104.99】</v>
      </c>
      <c r="BZ6" s="33">
        <f>IF(BZ7="",NA(),BZ7)</f>
        <v>240.81</v>
      </c>
      <c r="CA6" s="33">
        <f t="shared" ref="CA6:CI6" si="9">IF(CA7="",NA(),CA7)</f>
        <v>240.65</v>
      </c>
      <c r="CB6" s="33">
        <f t="shared" si="9"/>
        <v>233.4</v>
      </c>
      <c r="CC6" s="33">
        <f t="shared" si="9"/>
        <v>184.29</v>
      </c>
      <c r="CD6" s="33">
        <f t="shared" si="9"/>
        <v>178.08</v>
      </c>
      <c r="CE6" s="33">
        <f t="shared" si="9"/>
        <v>179.14</v>
      </c>
      <c r="CF6" s="33">
        <f t="shared" si="9"/>
        <v>179.29</v>
      </c>
      <c r="CG6" s="33">
        <f t="shared" si="9"/>
        <v>178.39</v>
      </c>
      <c r="CH6" s="33">
        <f t="shared" si="9"/>
        <v>173.03</v>
      </c>
      <c r="CI6" s="33">
        <f t="shared" si="9"/>
        <v>171.15</v>
      </c>
      <c r="CJ6" s="32" t="str">
        <f>IF(CJ7="","",IF(CJ7="-","【-】","【"&amp;SUBSTITUTE(TEXT(CJ7,"#,##0.00"),"-","△")&amp;"】"))</f>
        <v>【163.72】</v>
      </c>
      <c r="CK6" s="33">
        <f>IF(CK7="",NA(),CK7)</f>
        <v>80.23</v>
      </c>
      <c r="CL6" s="33">
        <f t="shared" ref="CL6:CT6" si="10">IF(CL7="",NA(),CL7)</f>
        <v>79.430000000000007</v>
      </c>
      <c r="CM6" s="33">
        <f t="shared" si="10"/>
        <v>79.56</v>
      </c>
      <c r="CN6" s="33">
        <f t="shared" si="10"/>
        <v>76.81</v>
      </c>
      <c r="CO6" s="33">
        <f t="shared" si="10"/>
        <v>76.61</v>
      </c>
      <c r="CP6" s="33">
        <f t="shared" si="10"/>
        <v>58.76</v>
      </c>
      <c r="CQ6" s="33">
        <f t="shared" si="10"/>
        <v>59.09</v>
      </c>
      <c r="CR6" s="33">
        <f t="shared" si="10"/>
        <v>59.23</v>
      </c>
      <c r="CS6" s="33">
        <f t="shared" si="10"/>
        <v>58.58</v>
      </c>
      <c r="CT6" s="33">
        <f t="shared" si="10"/>
        <v>58.53</v>
      </c>
      <c r="CU6" s="32" t="str">
        <f>IF(CU7="","",IF(CU7="-","【-】","【"&amp;SUBSTITUTE(TEXT(CU7,"#,##0.00"),"-","△")&amp;"】"))</f>
        <v>【59.76】</v>
      </c>
      <c r="CV6" s="33">
        <f>IF(CV7="",NA(),CV7)</f>
        <v>88.13</v>
      </c>
      <c r="CW6" s="33">
        <f t="shared" ref="CW6:DE6" si="11">IF(CW7="",NA(),CW7)</f>
        <v>87.66</v>
      </c>
      <c r="CX6" s="33">
        <f t="shared" si="11"/>
        <v>87.56</v>
      </c>
      <c r="CY6" s="33">
        <f t="shared" si="11"/>
        <v>90.18</v>
      </c>
      <c r="CZ6" s="33">
        <f t="shared" si="11"/>
        <v>90.13</v>
      </c>
      <c r="DA6" s="33">
        <f t="shared" si="11"/>
        <v>84.87</v>
      </c>
      <c r="DB6" s="33">
        <f t="shared" si="11"/>
        <v>85.4</v>
      </c>
      <c r="DC6" s="33">
        <f t="shared" si="11"/>
        <v>85.53</v>
      </c>
      <c r="DD6" s="33">
        <f t="shared" si="11"/>
        <v>85.23</v>
      </c>
      <c r="DE6" s="33">
        <f t="shared" si="11"/>
        <v>85.26</v>
      </c>
      <c r="DF6" s="32" t="str">
        <f>IF(DF7="","",IF(DF7="-","【-】","【"&amp;SUBSTITUTE(TEXT(DF7,"#,##0.00"),"-","△")&amp;"】"))</f>
        <v>【89.95】</v>
      </c>
      <c r="DG6" s="33">
        <f>IF(DG7="",NA(),DG7)</f>
        <v>35.61</v>
      </c>
      <c r="DH6" s="33">
        <f t="shared" ref="DH6:DP6" si="12">IF(DH7="",NA(),DH7)</f>
        <v>36.18</v>
      </c>
      <c r="DI6" s="33">
        <f t="shared" si="12"/>
        <v>36.43</v>
      </c>
      <c r="DJ6" s="33">
        <f t="shared" si="12"/>
        <v>42.47</v>
      </c>
      <c r="DK6" s="33">
        <f t="shared" si="12"/>
        <v>43.86</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1.68</v>
      </c>
      <c r="DS6" s="33">
        <f t="shared" ref="DS6:EA6" si="13">IF(DS7="",NA(),DS7)</f>
        <v>4.25</v>
      </c>
      <c r="DT6" s="33">
        <f t="shared" si="13"/>
        <v>6.32</v>
      </c>
      <c r="DU6" s="33">
        <f t="shared" si="13"/>
        <v>7.52</v>
      </c>
      <c r="DV6" s="32">
        <f t="shared" si="13"/>
        <v>15.79</v>
      </c>
      <c r="DW6" s="33">
        <f t="shared" si="13"/>
        <v>6.47</v>
      </c>
      <c r="DX6" s="33">
        <f t="shared" si="13"/>
        <v>7.8</v>
      </c>
      <c r="DY6" s="33">
        <f t="shared" si="13"/>
        <v>8.39</v>
      </c>
      <c r="DZ6" s="33">
        <f t="shared" si="13"/>
        <v>10.09</v>
      </c>
      <c r="EA6" s="33">
        <f t="shared" si="13"/>
        <v>10.54</v>
      </c>
      <c r="EB6" s="32" t="str">
        <f>IF(EB7="","",IF(EB7="-","【-】","【"&amp;SUBSTITUTE(TEXT(EB7,"#,##0.00"),"-","△")&amp;"】"))</f>
        <v>【13.18】</v>
      </c>
      <c r="EC6" s="33">
        <f>IF(EC7="",NA(),EC7)</f>
        <v>0.56999999999999995</v>
      </c>
      <c r="ED6" s="33">
        <f t="shared" ref="ED6:EL6" si="14">IF(ED7="",NA(),ED7)</f>
        <v>3.91</v>
      </c>
      <c r="EE6" s="33">
        <f t="shared" si="14"/>
        <v>1.86</v>
      </c>
      <c r="EF6" s="33">
        <f t="shared" si="14"/>
        <v>0.73</v>
      </c>
      <c r="EG6" s="32">
        <f t="shared" si="14"/>
        <v>0.52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282286</v>
      </c>
      <c r="D7" s="35">
        <v>46</v>
      </c>
      <c r="E7" s="35">
        <v>1</v>
      </c>
      <c r="F7" s="35">
        <v>0</v>
      </c>
      <c r="G7" s="35">
        <v>1</v>
      </c>
      <c r="H7" s="35" t="s">
        <v>93</v>
      </c>
      <c r="I7" s="35" t="s">
        <v>94</v>
      </c>
      <c r="J7" s="35" t="s">
        <v>95</v>
      </c>
      <c r="K7" s="35" t="s">
        <v>96</v>
      </c>
      <c r="L7" s="35" t="s">
        <v>97</v>
      </c>
      <c r="M7" s="36" t="s">
        <v>98</v>
      </c>
      <c r="N7" s="36">
        <v>94.67</v>
      </c>
      <c r="O7" s="36">
        <v>99.47</v>
      </c>
      <c r="P7" s="36">
        <v>3661</v>
      </c>
      <c r="Q7" s="36">
        <v>39974</v>
      </c>
      <c r="R7" s="36">
        <v>157.55000000000001</v>
      </c>
      <c r="S7" s="36">
        <v>253.72</v>
      </c>
      <c r="T7" s="36">
        <v>39629</v>
      </c>
      <c r="U7" s="36">
        <v>95.49</v>
      </c>
      <c r="V7" s="36">
        <v>415.01</v>
      </c>
      <c r="W7" s="36">
        <v>102.33</v>
      </c>
      <c r="X7" s="36">
        <v>93.35</v>
      </c>
      <c r="Y7" s="36">
        <v>95.83</v>
      </c>
      <c r="Z7" s="36">
        <v>117.87</v>
      </c>
      <c r="AA7" s="36">
        <v>122.22</v>
      </c>
      <c r="AB7" s="36">
        <v>105.61</v>
      </c>
      <c r="AC7" s="36">
        <v>106.41</v>
      </c>
      <c r="AD7" s="36">
        <v>106.89</v>
      </c>
      <c r="AE7" s="36">
        <v>109.04</v>
      </c>
      <c r="AF7" s="36">
        <v>109.64</v>
      </c>
      <c r="AG7" s="36">
        <v>113.56</v>
      </c>
      <c r="AH7" s="36">
        <v>0</v>
      </c>
      <c r="AI7" s="36">
        <v>0</v>
      </c>
      <c r="AJ7" s="36">
        <v>0.31</v>
      </c>
      <c r="AK7" s="36">
        <v>0</v>
      </c>
      <c r="AL7" s="36">
        <v>0</v>
      </c>
      <c r="AM7" s="36">
        <v>6.79</v>
      </c>
      <c r="AN7" s="36">
        <v>6.33</v>
      </c>
      <c r="AO7" s="36">
        <v>7.76</v>
      </c>
      <c r="AP7" s="36">
        <v>3.77</v>
      </c>
      <c r="AQ7" s="36">
        <v>3.62</v>
      </c>
      <c r="AR7" s="36">
        <v>0.87</v>
      </c>
      <c r="AS7" s="36">
        <v>2613.42</v>
      </c>
      <c r="AT7" s="36">
        <v>1051.58</v>
      </c>
      <c r="AU7" s="36">
        <v>990.28</v>
      </c>
      <c r="AV7" s="36">
        <v>1085.8</v>
      </c>
      <c r="AW7" s="36">
        <v>563.75</v>
      </c>
      <c r="AX7" s="36">
        <v>832.37</v>
      </c>
      <c r="AY7" s="36">
        <v>852.01</v>
      </c>
      <c r="AZ7" s="36">
        <v>909.68</v>
      </c>
      <c r="BA7" s="36">
        <v>382.09</v>
      </c>
      <c r="BB7" s="36">
        <v>371.31</v>
      </c>
      <c r="BC7" s="36">
        <v>262.74</v>
      </c>
      <c r="BD7" s="36">
        <v>43.75</v>
      </c>
      <c r="BE7" s="36">
        <v>44.17</v>
      </c>
      <c r="BF7" s="36">
        <v>39.79</v>
      </c>
      <c r="BG7" s="36">
        <v>34.76</v>
      </c>
      <c r="BH7" s="36">
        <v>29.71</v>
      </c>
      <c r="BI7" s="36">
        <v>403.15</v>
      </c>
      <c r="BJ7" s="36">
        <v>391.4</v>
      </c>
      <c r="BK7" s="36">
        <v>382.65</v>
      </c>
      <c r="BL7" s="36">
        <v>385.06</v>
      </c>
      <c r="BM7" s="36">
        <v>373.09</v>
      </c>
      <c r="BN7" s="36">
        <v>276.38</v>
      </c>
      <c r="BO7" s="36">
        <v>99.2</v>
      </c>
      <c r="BP7" s="36">
        <v>89.74</v>
      </c>
      <c r="BQ7" s="36">
        <v>91.24</v>
      </c>
      <c r="BR7" s="36">
        <v>115.96</v>
      </c>
      <c r="BS7" s="36">
        <v>120.14</v>
      </c>
      <c r="BT7" s="36">
        <v>94.86</v>
      </c>
      <c r="BU7" s="36">
        <v>95.91</v>
      </c>
      <c r="BV7" s="36">
        <v>96.1</v>
      </c>
      <c r="BW7" s="36">
        <v>99.07</v>
      </c>
      <c r="BX7" s="36">
        <v>99.99</v>
      </c>
      <c r="BY7" s="36">
        <v>104.99</v>
      </c>
      <c r="BZ7" s="36">
        <v>240.81</v>
      </c>
      <c r="CA7" s="36">
        <v>240.65</v>
      </c>
      <c r="CB7" s="36">
        <v>233.4</v>
      </c>
      <c r="CC7" s="36">
        <v>184.29</v>
      </c>
      <c r="CD7" s="36">
        <v>178.08</v>
      </c>
      <c r="CE7" s="36">
        <v>179.14</v>
      </c>
      <c r="CF7" s="36">
        <v>179.29</v>
      </c>
      <c r="CG7" s="36">
        <v>178.39</v>
      </c>
      <c r="CH7" s="36">
        <v>173.03</v>
      </c>
      <c r="CI7" s="36">
        <v>171.15</v>
      </c>
      <c r="CJ7" s="36">
        <v>163.72</v>
      </c>
      <c r="CK7" s="36">
        <v>80.23</v>
      </c>
      <c r="CL7" s="36">
        <v>79.430000000000007</v>
      </c>
      <c r="CM7" s="36">
        <v>79.56</v>
      </c>
      <c r="CN7" s="36">
        <v>76.81</v>
      </c>
      <c r="CO7" s="36">
        <v>76.61</v>
      </c>
      <c r="CP7" s="36">
        <v>58.76</v>
      </c>
      <c r="CQ7" s="36">
        <v>59.09</v>
      </c>
      <c r="CR7" s="36">
        <v>59.23</v>
      </c>
      <c r="CS7" s="36">
        <v>58.58</v>
      </c>
      <c r="CT7" s="36">
        <v>58.53</v>
      </c>
      <c r="CU7" s="36">
        <v>59.76</v>
      </c>
      <c r="CV7" s="36">
        <v>88.13</v>
      </c>
      <c r="CW7" s="36">
        <v>87.66</v>
      </c>
      <c r="CX7" s="36">
        <v>87.56</v>
      </c>
      <c r="CY7" s="36">
        <v>90.18</v>
      </c>
      <c r="CZ7" s="36">
        <v>90.13</v>
      </c>
      <c r="DA7" s="36">
        <v>84.87</v>
      </c>
      <c r="DB7" s="36">
        <v>85.4</v>
      </c>
      <c r="DC7" s="36">
        <v>85.53</v>
      </c>
      <c r="DD7" s="36">
        <v>85.23</v>
      </c>
      <c r="DE7" s="36">
        <v>85.26</v>
      </c>
      <c r="DF7" s="36">
        <v>89.95</v>
      </c>
      <c r="DG7" s="36">
        <v>35.61</v>
      </c>
      <c r="DH7" s="36">
        <v>36.18</v>
      </c>
      <c r="DI7" s="36">
        <v>36.43</v>
      </c>
      <c r="DJ7" s="36">
        <v>42.47</v>
      </c>
      <c r="DK7" s="36">
        <v>43.86</v>
      </c>
      <c r="DL7" s="36">
        <v>35.53</v>
      </c>
      <c r="DM7" s="36">
        <v>36.36</v>
      </c>
      <c r="DN7" s="36">
        <v>37.340000000000003</v>
      </c>
      <c r="DO7" s="36">
        <v>44.31</v>
      </c>
      <c r="DP7" s="36">
        <v>45.75</v>
      </c>
      <c r="DQ7" s="36">
        <v>47.18</v>
      </c>
      <c r="DR7" s="36">
        <v>1.68</v>
      </c>
      <c r="DS7" s="36">
        <v>4.25</v>
      </c>
      <c r="DT7" s="36">
        <v>6.32</v>
      </c>
      <c r="DU7" s="36">
        <v>7.52</v>
      </c>
      <c r="DV7" s="36">
        <v>15.79</v>
      </c>
      <c r="DW7" s="36">
        <v>6.47</v>
      </c>
      <c r="DX7" s="36">
        <v>7.8</v>
      </c>
      <c r="DY7" s="36">
        <v>8.39</v>
      </c>
      <c r="DZ7" s="36">
        <v>10.09</v>
      </c>
      <c r="EA7" s="36">
        <v>10.54</v>
      </c>
      <c r="EB7" s="36">
        <v>13.18</v>
      </c>
      <c r="EC7" s="36">
        <v>0.56999999999999995</v>
      </c>
      <c r="ED7" s="36">
        <v>3.91</v>
      </c>
      <c r="EE7" s="36">
        <v>1.86</v>
      </c>
      <c r="EF7" s="36">
        <v>0.73</v>
      </c>
      <c r="EG7" s="36">
        <v>0.52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00627kanbe_s</cp:lastModifiedBy>
  <dcterms:created xsi:type="dcterms:W3CDTF">2017-02-01T08:45:27Z</dcterms:created>
  <dcterms:modified xsi:type="dcterms:W3CDTF">2017-02-09T04:50:01Z</dcterms:modified>
</cp:coreProperties>
</file>