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00867moriwaki_a\Desktop\新しいフォルダー\"/>
    </mc:Choice>
  </mc:AlternateContent>
  <xr:revisionPtr revIDLastSave="0" documentId="13_ncr:1_{48A256F7-506C-466D-A02F-80C8F1285903}" xr6:coauthVersionLast="36" xr6:coauthVersionMax="36" xr10:uidLastSave="{00000000-0000-0000-0000-000000000000}"/>
  <workbookProtection workbookAlgorithmName="SHA-512" workbookHashValue="Kihz6UWGnu3bOTnZAGxq/NTXRv0xPntjKbd7cwDWl4oQsmPjOLjZ5R/cmSVMTh+Fsfo8QVfx/t0s6dqya5qDeQ==" workbookSaltValue="7r6rEa53Thu2aY6WVQL7d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H85" i="4"/>
  <c r="E85" i="4"/>
  <c r="BB10" i="4"/>
  <c r="P10" i="4"/>
  <c r="I10" i="4"/>
  <c r="AT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<sst xmlns="http://schemas.openxmlformats.org/spreadsheetml/2006/main" count="223" uniqueCount="111">
  <si>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</si>
  <si>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</si>
  <si>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</si>
  <si>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</si>
  <si>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</si>
  <si>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</si>
  <si>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</si>
  <si>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</si>
  <si>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</si>
  <si>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</si>
  <si>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</si>
  <si>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</si>
  <si>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</si>
  <si>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</si>
  <si>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</si>
  <si>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</si>
  <si>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</si>
  <si>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</si>
  <si>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</si>
  <si>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</si>
  <si>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</si>
  <si>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</si>
  <si>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</si>
  <si>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</si>
  <si>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</si>
  <si>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</si>
  <si>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</si>
  <si>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</si>
  <si>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</si>
  <si>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</si>
  <si>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</si>
  <si>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</si>
  <si>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</si>
  <si>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</si>
  <si>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</si>
  <si>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</si>
  <si>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</si>
  <si>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</si>
  <si>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</si>
  <si>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</si>
  <si>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</si>
  <si>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</si>
  <si>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</si>
  <si>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</si>
  <si>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</si>
  <si>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</si>
  <si>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</si>
  <si>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</si>
  <si>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</si>
  <si>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</si>
  <si>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</si>
  <si>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</si>
  <si>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</si>
  <si>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</si>
  <si>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</si>
  <si>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</si>
  <si>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</si>
  <si>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</si>
  <si>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</si>
  <si>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</si>
  <si>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</si>
  <si>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</si>
  <si>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</si>
  <si>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</si>
  <si>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</si>
  <si>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</si>
  <si>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</si>
  <si>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</si>
  <si>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</si>
  <si>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</si>
  <si>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</si>
  <si>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</si>
  <si>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</si>
  <si>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</si>
  <si>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</si>
  <si>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</si>
  <si>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</si>
  <si>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</si>
  <si>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</si>
  <si>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</si>
  <si>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</si>
  <si>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</si>
  <si>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</si>
  <si>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</si>
  <si>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</si>
  <si>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</si>
  <si>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</si>
  <si>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</si>
  <si>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</si>
  <si>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</si>
  <si>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</si>
  <si>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</si>
  <si>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</si>
  <si>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</si>
  <si>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</si>
  <si>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</si>
  <si>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</si>
  <si>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</si>
  <si>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</si>
  <si>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</si>
  <si>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</si>
  <si>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</si>
  <si>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</si>
  <si>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</si>
  <si>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</si>
  <si>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</si>
  <si>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</si>
  <si>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</si>
  <si>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①資産全体に対する耐用年数を経過した資産の割合は上昇しているため、ストックマネジメント手法を用いて、計画的に施設の長寿命化を図る必要がある。
②③法定耐用年数を超えた管渠はなく、管渠更新等は実施していないが、今後はさらなる老朽化に対応するため、計画的に改築更新を行う必要がある。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43" eb="45">
      <t>シュホウ</t>
    </rPh>
    <rPh sb="46" eb="47">
      <t>モチ</t>
    </rPh>
    <rPh sb="50" eb="53">
      <t>ケイカクテキ</t>
    </rPh>
    <rPh sb="54" eb="56">
      <t>シセツ</t>
    </rPh>
    <rPh sb="57" eb="58">
      <t>チョウ</t>
    </rPh>
    <rPh sb="58" eb="61">
      <t>ジュミョウカ</t>
    </rPh>
    <rPh sb="62" eb="63">
      <t>ハカ</t>
    </rPh>
    <rPh sb="64" eb="66">
      <t>ヒツヨウ</t>
    </rPh>
    <rPh sb="73" eb="75">
      <t>ホウテイ</t>
    </rPh>
    <rPh sb="75" eb="77">
      <t>タイヨウ</t>
    </rPh>
    <rPh sb="77" eb="79">
      <t>ネンスウ</t>
    </rPh>
    <rPh sb="80" eb="81">
      <t>コ</t>
    </rPh>
    <rPh sb="83" eb="85">
      <t>カンキョ</t>
    </rPh>
    <rPh sb="89" eb="91">
      <t>カンキョ</t>
    </rPh>
    <rPh sb="91" eb="93">
      <t>コウシン</t>
    </rPh>
    <rPh sb="93" eb="94">
      <t>ナド</t>
    </rPh>
    <rPh sb="95" eb="97">
      <t>ジッシ</t>
    </rPh>
    <rPh sb="104" eb="106">
      <t>コンゴ</t>
    </rPh>
    <rPh sb="111" eb="114">
      <t>ロウキュウカ</t>
    </rPh>
    <rPh sb="115" eb="117">
      <t>タイオウ</t>
    </rPh>
    <rPh sb="122" eb="125">
      <t>ケイカクテキ</t>
    </rPh>
    <rPh sb="126" eb="128">
      <t>カイチク</t>
    </rPh>
    <rPh sb="128" eb="130">
      <t>コウシン</t>
    </rPh>
    <rPh sb="131" eb="132">
      <t>オコナ</t>
    </rPh>
    <rPh sb="133" eb="135">
      <t>ヒツヨウ</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</si>
  <si>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ため、定期的に適正な使用料見直しの検討を進める。
引き続き、当市下水道ビジョン及び経営戦略に掲げた施策目標「持続」と「リスクの抑制」の達成に向けて、下水処理場統合整備事業等の具体的施策に取り組み、維持管理費を節減するなど、事業の効率化を図ることにより、経営の健全化を目指す。</t>
    <rPh sb="0" eb="3">
      <t>ゲスイドウ</t>
    </rPh>
    <rPh sb="3" eb="5">
      <t>キバン</t>
    </rPh>
    <rPh sb="5" eb="7">
      <t>セイビ</t>
    </rPh>
    <rPh sb="8" eb="11">
      <t>タンキカン</t>
    </rPh>
    <rPh sb="12" eb="13">
      <t>オコナ</t>
    </rPh>
    <rPh sb="24" eb="26">
      <t>ザイゲン</t>
    </rPh>
    <rPh sb="29" eb="31">
      <t>キギョウ</t>
    </rPh>
    <rPh sb="31" eb="32">
      <t>サイ</t>
    </rPh>
    <rPh sb="33" eb="35">
      <t>ショウカン</t>
    </rPh>
    <rPh sb="36" eb="38">
      <t>タダイ</t>
    </rPh>
    <rPh sb="45" eb="47">
      <t>シュウエキ</t>
    </rPh>
    <rPh sb="48" eb="49">
      <t>マカナ</t>
    </rPh>
    <rPh sb="54" eb="56">
      <t>シシュツ</t>
    </rPh>
    <rPh sb="57" eb="59">
      <t>イッパン</t>
    </rPh>
    <rPh sb="59" eb="61">
      <t>カイケイ</t>
    </rPh>
    <rPh sb="64" eb="66">
      <t>クリイレ</t>
    </rPh>
    <rPh sb="66" eb="67">
      <t>キン</t>
    </rPh>
    <rPh sb="68" eb="70">
      <t>ホテン</t>
    </rPh>
    <rPh sb="75" eb="77">
      <t>コンゴ</t>
    </rPh>
    <rPh sb="79" eb="81">
      <t>ショウライ</t>
    </rPh>
    <rPh sb="82" eb="84">
      <t>ジンコウ</t>
    </rPh>
    <rPh sb="84" eb="86">
      <t>ゲンショウ</t>
    </rPh>
    <rPh sb="86" eb="88">
      <t>ヨソク</t>
    </rPh>
    <rPh sb="89" eb="91">
      <t>セッスイ</t>
    </rPh>
    <rPh sb="91" eb="93">
      <t>イシキ</t>
    </rPh>
    <rPh sb="94" eb="96">
      <t>コウジョウ</t>
    </rPh>
    <rPh sb="96" eb="97">
      <t>トウ</t>
    </rPh>
    <rPh sb="100" eb="101">
      <t>ミズ</t>
    </rPh>
    <rPh sb="101" eb="103">
      <t>ジュヨウ</t>
    </rPh>
    <rPh sb="104" eb="106">
      <t>テイカ</t>
    </rPh>
    <rPh sb="107" eb="109">
      <t>ケネン</t>
    </rPh>
    <rPh sb="112" eb="115">
      <t>シヨウリョウ</t>
    </rPh>
    <rPh sb="115" eb="117">
      <t>シュウニュウ</t>
    </rPh>
    <rPh sb="118" eb="120">
      <t>ゲンショウ</t>
    </rPh>
    <rPh sb="121" eb="123">
      <t>ミコ</t>
    </rPh>
    <rPh sb="129" eb="132">
      <t>テイキテキ</t>
    </rPh>
    <rPh sb="133" eb="135">
      <t>テキセイ</t>
    </rPh>
    <rPh sb="136" eb="139">
      <t>シヨウリョウ</t>
    </rPh>
    <rPh sb="139" eb="141">
      <t>ミナオ</t>
    </rPh>
    <rPh sb="143" eb="145">
      <t>ケントウ</t>
    </rPh>
    <rPh sb="146" eb="147">
      <t>スス</t>
    </rPh>
    <rPh sb="151" eb="152">
      <t>ヒ</t>
    </rPh>
    <rPh sb="153" eb="154">
      <t>ツヅ</t>
    </rPh>
    <rPh sb="156" eb="158">
      <t>トウシ</t>
    </rPh>
    <rPh sb="158" eb="161">
      <t>ゲスイドウ</t>
    </rPh>
    <rPh sb="165" eb="166">
      <t>オヨ</t>
    </rPh>
    <rPh sb="167" eb="169">
      <t>ケイエイ</t>
    </rPh>
    <rPh sb="169" eb="171">
      <t>センリャク</t>
    </rPh>
    <rPh sb="172" eb="173">
      <t>カカ</t>
    </rPh>
    <rPh sb="175" eb="176">
      <t>セ</t>
    </rPh>
    <rPh sb="176" eb="177">
      <t>サク</t>
    </rPh>
    <rPh sb="177" eb="179">
      <t>モクヒョウ</t>
    </rPh>
    <rPh sb="180" eb="182">
      <t>ジゾク</t>
    </rPh>
    <rPh sb="189" eb="191">
      <t>ヨクセイ</t>
    </rPh>
    <rPh sb="193" eb="195">
      <t>タッセイ</t>
    </rPh>
    <rPh sb="196" eb="197">
      <t>ム</t>
    </rPh>
    <rPh sb="200" eb="202">
      <t>ゲスイ</t>
    </rPh>
    <rPh sb="202" eb="205">
      <t>ショリジョウ</t>
    </rPh>
    <rPh sb="205" eb="207">
      <t>トウゴウ</t>
    </rPh>
    <rPh sb="207" eb="209">
      <t>セイビ</t>
    </rPh>
    <rPh sb="209" eb="211">
      <t>ジギョウ</t>
    </rPh>
    <rPh sb="211" eb="212">
      <t>ナド</t>
    </rPh>
    <rPh sb="213" eb="216">
      <t>グタイテキ</t>
    </rPh>
    <rPh sb="216" eb="217">
      <t>セ</t>
    </rPh>
    <rPh sb="217" eb="218">
      <t>サク</t>
    </rPh>
    <rPh sb="219" eb="220">
      <t>ト</t>
    </rPh>
    <rPh sb="221" eb="222">
      <t>クミ</t>
    </rPh>
    <rPh sb="224" eb="226">
      <t>イジ</t>
    </rPh>
    <rPh sb="226" eb="228">
      <t>カンリ</t>
    </rPh>
    <rPh sb="228" eb="229">
      <t>ヒ</t>
    </rPh>
    <rPh sb="230" eb="232">
      <t>セツゲン</t>
    </rPh>
    <rPh sb="237" eb="239">
      <t>ジギョウ</t>
    </rPh>
    <rPh sb="240" eb="243">
      <t>コウリツカ</t>
    </rPh>
    <rPh sb="244" eb="245">
      <t>ハカ</t>
    </rPh>
    <rPh sb="252" eb="254">
      <t>ケイエイ</t>
    </rPh>
    <rPh sb="255" eb="258">
      <t>ケンゼンカ</t>
    </rPh>
    <rPh sb="259" eb="261">
      <t>メザ</t>
    </rPh>
    <phoneticPr fontId="4"/>
  </si>
  <si>
    <t>①経常収支比率は100％を超えているものの、収益のうち、他会計補助金が減少し、委託料等の費用が増加したことなどにより、前年度と比較すると0.84ポイント減少している。今後も水洗化率の向上及び維持管理費の節減により事業の効率化を図る必要がある。
②使用料収入は、当市人口ビジョンによる人口減少予測に基づき、減少すると見込んでおり、維持管理費の削減等により黒字化を図ることで、累積欠損金を解消する必要がある。
③流動比率は、流動負債の建設改良費に充てられた企業債の償還が減少しているため、14.75ポイント増加している。一般会計からの繰入金による経営補助を受けて年間を通じた資金繰りを行っているため、定期的に適正な使用料見直しを検討するとともに、国の支援制度を有効活用するなど、計画的な更新投資に備えた財源確保が必要である。
④企業債残高は減少傾向にあるが、今後の更新投資を見据えた財源確保が必要である。計画的かつ適正な投資を目指し、適正規模で企業債を利用する必要がある。
⑤経費回収率は、下水処理場統合整備事業にかかる計画策定委託料が増加したことにより、2.28ポイント減少している。引き続き、処理場統合等により経費の節減に努め、さらなる経営の健全化を図る必要がある。
⑥汚水処理原価は類似団体と比較すると低いが、今後も計画的な投資や維持管理費の節減により、一層の効率化を図る必要がある。
⑦施設利用率は流域下水道に接続する処理区を除いた単独公共下水道（1処理場）の指標である。全国平均と比較すると1.26ポイント低いが、公共下水道以外の処理場を流域下水道と単独公共下水道に接続する下水処理場統合整備事業を進めることで、当市の実情に応じた規模での施設利用率を目指す。
⑧水洗化率の変動はほぼ横ばいとなっており、今後も未接続調査による現状把握に努め、水洗化の啓発を行う。</t>
    <rPh sb="1" eb="3">
      <t>ケイジョウ</t>
    </rPh>
    <rPh sb="3" eb="5">
      <t>シュウシ</t>
    </rPh>
    <rPh sb="5" eb="7">
      <t>ヒリツ</t>
    </rPh>
    <rPh sb="13" eb="14">
      <t>コ</t>
    </rPh>
    <rPh sb="22" eb="24">
      <t>シュウエキ</t>
    </rPh>
    <rPh sb="28" eb="29">
      <t>ホカ</t>
    </rPh>
    <rPh sb="29" eb="31">
      <t>カイケイ</t>
    </rPh>
    <rPh sb="31" eb="34">
      <t>ホジョキン</t>
    </rPh>
    <rPh sb="35" eb="37">
      <t>ゲンショウ</t>
    </rPh>
    <rPh sb="39" eb="42">
      <t>イタクリョウ</t>
    </rPh>
    <rPh sb="42" eb="43">
      <t>ナド</t>
    </rPh>
    <rPh sb="44" eb="46">
      <t>ヒヨウ</t>
    </rPh>
    <rPh sb="47" eb="49">
      <t>ゾウカ</t>
    </rPh>
    <rPh sb="59" eb="62">
      <t>ゼンネンド</t>
    </rPh>
    <rPh sb="63" eb="65">
      <t>ヒカク</t>
    </rPh>
    <rPh sb="76" eb="78">
      <t>ゲンショウ</t>
    </rPh>
    <rPh sb="83" eb="85">
      <t>コンゴ</t>
    </rPh>
    <rPh sb="86" eb="89">
      <t>スイセンカ</t>
    </rPh>
    <rPh sb="89" eb="90">
      <t>リツ</t>
    </rPh>
    <rPh sb="91" eb="93">
      <t>コウジョウ</t>
    </rPh>
    <rPh sb="93" eb="94">
      <t>オヨ</t>
    </rPh>
    <rPh sb="95" eb="97">
      <t>イジ</t>
    </rPh>
    <rPh sb="97" eb="100">
      <t>カンリヒ</t>
    </rPh>
    <rPh sb="101" eb="103">
      <t>セツゲン</t>
    </rPh>
    <rPh sb="106" eb="108">
      <t>ジギョウ</t>
    </rPh>
    <rPh sb="109" eb="112">
      <t>コウリツカ</t>
    </rPh>
    <rPh sb="113" eb="114">
      <t>ハカ</t>
    </rPh>
    <rPh sb="115" eb="117">
      <t>ヒツヨウ</t>
    </rPh>
    <rPh sb="123" eb="126">
      <t>シヨウリョウ</t>
    </rPh>
    <rPh sb="126" eb="128">
      <t>シュウニュウ</t>
    </rPh>
    <rPh sb="130" eb="132">
      <t>トウシ</t>
    </rPh>
    <rPh sb="132" eb="134">
      <t>ジンコウ</t>
    </rPh>
    <rPh sb="141" eb="143">
      <t>ジンコウ</t>
    </rPh>
    <rPh sb="143" eb="145">
      <t>ゲンショウ</t>
    </rPh>
    <rPh sb="145" eb="147">
      <t>ヨソク</t>
    </rPh>
    <rPh sb="148" eb="149">
      <t>モト</t>
    </rPh>
    <rPh sb="152" eb="154">
      <t>ゲンショウ</t>
    </rPh>
    <rPh sb="157" eb="159">
      <t>ミコ</t>
    </rPh>
    <rPh sb="164" eb="166">
      <t>イジ</t>
    </rPh>
    <rPh sb="166" eb="169">
      <t>カンリヒ</t>
    </rPh>
    <rPh sb="170" eb="172">
      <t>サクゲン</t>
    </rPh>
    <rPh sb="172" eb="173">
      <t>ナド</t>
    </rPh>
    <rPh sb="176" eb="179">
      <t>クロジカ</t>
    </rPh>
    <rPh sb="180" eb="181">
      <t>ハカ</t>
    </rPh>
    <rPh sb="204" eb="206">
      <t>リュウドウ</t>
    </rPh>
    <rPh sb="206" eb="208">
      <t>ヒリツ</t>
    </rPh>
    <rPh sb="210" eb="212">
      <t>リュウドウ</t>
    </rPh>
    <rPh sb="212" eb="214">
      <t>フサイ</t>
    </rPh>
    <rPh sb="215" eb="217">
      <t>ケンセツ</t>
    </rPh>
    <rPh sb="217" eb="219">
      <t>カイリョウ</t>
    </rPh>
    <rPh sb="219" eb="220">
      <t>ヒ</t>
    </rPh>
    <rPh sb="221" eb="222">
      <t>ア</t>
    </rPh>
    <rPh sb="226" eb="228">
      <t>キギョウ</t>
    </rPh>
    <rPh sb="228" eb="229">
      <t>サイ</t>
    </rPh>
    <rPh sb="230" eb="232">
      <t>ショウカン</t>
    </rPh>
    <rPh sb="233" eb="235">
      <t>ゲンショウ</t>
    </rPh>
    <rPh sb="251" eb="253">
      <t>ゾウカ</t>
    </rPh>
    <rPh sb="258" eb="260">
      <t>イッパン</t>
    </rPh>
    <rPh sb="260" eb="262">
      <t>カイケイ</t>
    </rPh>
    <rPh sb="265" eb="267">
      <t>クリイレ</t>
    </rPh>
    <rPh sb="267" eb="268">
      <t>キン</t>
    </rPh>
    <rPh sb="271" eb="273">
      <t>ケイエイ</t>
    </rPh>
    <rPh sb="273" eb="275">
      <t>ホジョ</t>
    </rPh>
    <rPh sb="276" eb="277">
      <t>ウ</t>
    </rPh>
    <rPh sb="279" eb="281">
      <t>ネンカン</t>
    </rPh>
    <rPh sb="282" eb="283">
      <t>ツウ</t>
    </rPh>
    <rPh sb="285" eb="287">
      <t>シキン</t>
    </rPh>
    <rPh sb="287" eb="288">
      <t>グ</t>
    </rPh>
    <rPh sb="290" eb="291">
      <t>オコナ</t>
    </rPh>
    <rPh sb="298" eb="301">
      <t>テイキテキ</t>
    </rPh>
    <rPh sb="302" eb="304">
      <t>テキセイ</t>
    </rPh>
    <rPh sb="305" eb="308">
      <t>シヨウリョウ</t>
    </rPh>
    <rPh sb="308" eb="310">
      <t>ミナオ</t>
    </rPh>
    <rPh sb="312" eb="314">
      <t>ケントウ</t>
    </rPh>
    <rPh sb="321" eb="322">
      <t>クニ</t>
    </rPh>
    <rPh sb="323" eb="325">
      <t>シエン</t>
    </rPh>
    <rPh sb="325" eb="327">
      <t>セイド</t>
    </rPh>
    <rPh sb="328" eb="330">
      <t>ユウコウ</t>
    </rPh>
    <rPh sb="330" eb="332">
      <t>カツヨウ</t>
    </rPh>
    <rPh sb="337" eb="340">
      <t>ケイカクテキ</t>
    </rPh>
    <rPh sb="341" eb="343">
      <t>コウシン</t>
    </rPh>
    <rPh sb="343" eb="345">
      <t>トウシ</t>
    </rPh>
    <rPh sb="346" eb="347">
      <t>ソナ</t>
    </rPh>
    <rPh sb="349" eb="351">
      <t>ザイゲン</t>
    </rPh>
    <rPh sb="351" eb="353">
      <t>カクホ</t>
    </rPh>
    <rPh sb="354" eb="356">
      <t>ヒツヨウ</t>
    </rPh>
    <rPh sb="368" eb="369">
      <t>ツト</t>
    </rPh>
    <rPh sb="382" eb="383">
      <t>ハカ</t>
    </rPh>
    <rPh sb="384" eb="386">
      <t>ヒツヨウ</t>
    </rPh>
    <rPh sb="399" eb="401">
      <t>ルイジ</t>
    </rPh>
    <rPh sb="401" eb="403">
      <t>ダンタイ</t>
    </rPh>
    <rPh sb="404" eb="406">
      <t>ヒカク</t>
    </rPh>
    <rPh sb="409" eb="410">
      <t>ヒク</t>
    </rPh>
    <rPh sb="443" eb="445">
      <t>ゲスイ</t>
    </rPh>
    <rPh sb="445" eb="448">
      <t>ショリジョウ</t>
    </rPh>
    <rPh sb="448" eb="450">
      <t>トウゴウ</t>
    </rPh>
    <rPh sb="450" eb="452">
      <t>セイビ</t>
    </rPh>
    <rPh sb="452" eb="454">
      <t>ジギョウ</t>
    </rPh>
    <rPh sb="458" eb="460">
      <t>ケイカク</t>
    </rPh>
    <rPh sb="460" eb="462">
      <t>サクテイ</t>
    </rPh>
    <rPh sb="462" eb="465">
      <t>イタクリョウ</t>
    </rPh>
    <rPh sb="466" eb="468">
      <t>ゾウカ</t>
    </rPh>
    <rPh sb="484" eb="486">
      <t>ゲンショウ</t>
    </rPh>
    <rPh sb="491" eb="492">
      <t>ヒ</t>
    </rPh>
    <rPh sb="493" eb="494">
      <t>ツヅ</t>
    </rPh>
    <rPh sb="496" eb="498">
      <t>シセツ</t>
    </rPh>
    <rPh sb="498" eb="501">
      <t>リヨウリツ</t>
    </rPh>
    <rPh sb="502" eb="504">
      <t>ゼンコク</t>
    </rPh>
    <rPh sb="504" eb="506">
      <t>ヘイキン</t>
    </rPh>
    <rPh sb="507" eb="509">
      <t>ヒカク</t>
    </rPh>
    <rPh sb="512" eb="513">
      <t>ヒク</t>
    </rPh>
    <rPh sb="515" eb="517">
      <t>コンゴ</t>
    </rPh>
    <rPh sb="518" eb="520">
      <t>ジギョウ</t>
    </rPh>
    <rPh sb="524" eb="525">
      <t>アワ</t>
    </rPh>
    <rPh sb="527" eb="529">
      <t>テキセツ</t>
    </rPh>
    <rPh sb="530" eb="532">
      <t>シセツ</t>
    </rPh>
    <rPh sb="532" eb="534">
      <t>キボ</t>
    </rPh>
    <rPh sb="535" eb="537">
      <t>メザ</t>
    </rPh>
    <rPh sb="541" eb="544">
      <t>スイセンカ</t>
    </rPh>
    <rPh sb="544" eb="545">
      <t>リツ</t>
    </rPh>
    <rPh sb="546" eb="548">
      <t>ヘンドウ</t>
    </rPh>
    <rPh sb="551" eb="552">
      <t>ヨコ</t>
    </rPh>
    <rPh sb="561" eb="563">
      <t>コンゴ</t>
    </rPh>
    <rPh sb="564" eb="567">
      <t>ミセツゾク</t>
    </rPh>
    <rPh sb="567" eb="569">
      <t>チョウサ</t>
    </rPh>
    <rPh sb="572" eb="574">
      <t>ゲンジョウ</t>
    </rPh>
    <rPh sb="574" eb="576">
      <t>ハアク</t>
    </rPh>
    <rPh sb="577" eb="578">
      <t>ツト</t>
    </rPh>
    <rPh sb="580" eb="583">
      <t>スイセンカ</t>
    </rPh>
    <rPh sb="584" eb="586">
      <t>ケイハツ</t>
    </rPh>
    <rPh sb="587" eb="588">
      <t>オコナ</t>
    </rPh>
    <rPh sb="595" eb="597">
      <t>シセツ</t>
    </rPh>
    <rPh sb="597" eb="600">
      <t>リヨウリツ</t>
    </rPh>
    <rPh sb="601" eb="603">
      <t>リュウイキ</t>
    </rPh>
    <rPh sb="603" eb="606">
      <t>ゲスイドウ</t>
    </rPh>
    <rPh sb="607" eb="609">
      <t>セツゾク</t>
    </rPh>
    <rPh sb="611" eb="613">
      <t>ショリ</t>
    </rPh>
    <rPh sb="613" eb="614">
      <t>ク</t>
    </rPh>
    <rPh sb="615" eb="616">
      <t>ノゾ</t>
    </rPh>
    <rPh sb="618" eb="620">
      <t>タンドク</t>
    </rPh>
    <rPh sb="620" eb="622">
      <t>コウキョウ</t>
    </rPh>
    <rPh sb="622" eb="625">
      <t>ゲスイドウ</t>
    </rPh>
    <rPh sb="627" eb="630">
      <t>ショリジョウ</t>
    </rPh>
    <rPh sb="632" eb="634">
      <t>シヒョウ</t>
    </rPh>
    <rPh sb="638" eb="640">
      <t>ゼンコク</t>
    </rPh>
    <rPh sb="640" eb="642">
      <t>ヘイキン</t>
    </rPh>
    <rPh sb="643" eb="645">
      <t>ヒカク</t>
    </rPh>
    <rPh sb="656" eb="657">
      <t>ヒク</t>
    </rPh>
    <rPh sb="660" eb="662">
      <t>コウキョウ</t>
    </rPh>
    <rPh sb="662" eb="665">
      <t>ゲスイドウ</t>
    </rPh>
    <rPh sb="665" eb="667">
      <t>イガイ</t>
    </rPh>
    <rPh sb="668" eb="671">
      <t>ショリジョウ</t>
    </rPh>
    <rPh sb="672" eb="674">
      <t>リュウイキ</t>
    </rPh>
    <rPh sb="674" eb="677">
      <t>ゲスイドウ</t>
    </rPh>
    <rPh sb="678" eb="680">
      <t>タンドク</t>
    </rPh>
    <rPh sb="680" eb="682">
      <t>コウキョウ</t>
    </rPh>
    <rPh sb="682" eb="685">
      <t>ゲスイドウ</t>
    </rPh>
    <rPh sb="686" eb="688">
      <t>セツゾク</t>
    </rPh>
    <rPh sb="690" eb="692">
      <t>ゲスイ</t>
    </rPh>
    <rPh sb="692" eb="695">
      <t>ショリジョウ</t>
    </rPh>
    <rPh sb="695" eb="697">
      <t>トウゴウ</t>
    </rPh>
    <rPh sb="697" eb="699">
      <t>セイビ</t>
    </rPh>
    <rPh sb="699" eb="701">
      <t>ジギョウ</t>
    </rPh>
    <rPh sb="702" eb="703">
      <t>スス</t>
    </rPh>
    <rPh sb="709" eb="711">
      <t>トウシ</t>
    </rPh>
    <rPh sb="712" eb="714">
      <t>ジツジョウ</t>
    </rPh>
    <rPh sb="715" eb="716">
      <t>オウ</t>
    </rPh>
    <rPh sb="718" eb="720">
      <t>キボ</t>
    </rPh>
    <rPh sb="722" eb="724">
      <t>シセツ</t>
    </rPh>
    <rPh sb="724" eb="727">
      <t>リヨウリツ</t>
    </rPh>
    <rPh sb="728" eb="73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</si>
</sst>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0.04</c:v>
                </c:pt>
                <c:pt idx="2">
                  <c:v>0.04</c:v>
                </c:pt>
                <c:pt idx="3">
                  <c:v>0.54</c:v>
                </c:pt>
                <c:pt idx="4" formatCode="#,##0.00;&quot;△&quot;#,##0.00">
                  <c:v>0</c:v>
                </c:pt>
              </c:numCache>
            </c:numRef>
          </c:val>
          <c:extLst>
            <c:ext xmlns:c16="http://schemas.microsoft.com/office/drawing/2014/chart" uri="{C3380CC4-5D6E-409C-BE32-E72D297353CC}">
              <c16:uniqueId val="{00000000-D404-4D57-99F5-0051DB7E30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D404-4D57-99F5-0051DB7E30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270.08999999999997</c:v>
                </c:pt>
                <c:pt idx="1">
                  <c:v>49.54</c:v>
                </c:pt>
                <c:pt idx="2">
                  <c:v>49.5</c:v>
                </c:pt>
                <c:pt idx="3">
                  <c:v>46.64</c:v>
                </c:pt>
                <c:pt idx="4">
                  <c:v>48.42</c:v>
                </c:pt>
              </c:numCache>
            </c:numRef>
          </c:val>
          <c:extLst>
            <c:ext xmlns:c16="http://schemas.microsoft.com/office/drawing/2014/chart" uri="{C3380CC4-5D6E-409C-BE32-E72D297353CC}">
              <c16:uniqueId val="{00000000-223D-4D46-8F83-BC455A72E3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223D-4D46-8F83-BC455A72E3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93.38</c:v>
                </c:pt>
                <c:pt idx="1">
                  <c:v>93.91</c:v>
                </c:pt>
                <c:pt idx="2">
                  <c:v>95.17</c:v>
                </c:pt>
                <c:pt idx="3">
                  <c:v>94.68</c:v>
                </c:pt>
                <c:pt idx="4">
                  <c:v>95.01</c:v>
                </c:pt>
              </c:numCache>
            </c:numRef>
          </c:val>
          <c:extLst>
            <c:ext xmlns:c16="http://schemas.microsoft.com/office/drawing/2014/chart" uri="{C3380CC4-5D6E-409C-BE32-E72D297353CC}">
              <c16:uniqueId val="{00000000-18B7-4F1E-9BF6-D6B673EA3D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18B7-4F1E-9BF6-D6B673EA3D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c:v>
                </c:pt>
                <c:pt idx="1">
                  <c:v>105.34</c:v>
                </c:pt>
                <c:pt idx="2">
                  <c:v>103.88</c:v>
                </c:pt>
                <c:pt idx="3">
                  <c:v>101</c:v>
                </c:pt>
                <c:pt idx="4">
                  <c:v>100.16</c:v>
                </c:pt>
              </c:numCache>
            </c:numRef>
          </c:val>
          <c:extLst>
            <c:ext xmlns:c16="http://schemas.microsoft.com/office/drawing/2014/chart" uri="{C3380CC4-5D6E-409C-BE32-E72D297353CC}">
              <c16:uniqueId val="{00000000-7122-4502-A970-FBF878F0EA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c:ext xmlns:c16="http://schemas.microsoft.com/office/drawing/2014/chart" uri="{C3380CC4-5D6E-409C-BE32-E72D297353CC}">
              <c16:uniqueId val="{00000001-7122-4502-A970-FBF878F0EA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18.600000000000001</c:v>
                </c:pt>
                <c:pt idx="1">
                  <c:v>21.73</c:v>
                </c:pt>
                <c:pt idx="2">
                  <c:v>24.27</c:v>
                </c:pt>
                <c:pt idx="3">
                  <c:v>26.56</c:v>
                </c:pt>
                <c:pt idx="4">
                  <c:v>28.5</c:v>
                </c:pt>
              </c:numCache>
            </c:numRef>
          </c:val>
          <c:extLst>
            <c:ext xmlns:c16="http://schemas.microsoft.com/office/drawing/2014/chart" uri="{C3380CC4-5D6E-409C-BE32-E72D297353CC}">
              <c16:uniqueId val="{00000000-2617-4319-B73F-58C402A84F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c:ext xmlns:c16="http://schemas.microsoft.com/office/drawing/2014/chart" uri="{C3380CC4-5D6E-409C-BE32-E72D297353CC}">
              <c16:uniqueId val="{00000001-2617-4319-B73F-58C402A84F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FA-49CF-B9E8-6D6B2FC100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FA-49CF-B9E8-6D6B2FC100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49.1</c:v>
                </c:pt>
                <c:pt idx="1">
                  <c:v>49.23</c:v>
                </c:pt>
                <c:pt idx="2">
                  <c:v>42.15</c:v>
                </c:pt>
                <c:pt idx="3">
                  <c:v>42.62</c:v>
                </c:pt>
                <c:pt idx="4">
                  <c:v>42.33</c:v>
                </c:pt>
              </c:numCache>
            </c:numRef>
          </c:val>
          <c:extLst>
            <c:ext xmlns:c16="http://schemas.microsoft.com/office/drawing/2014/chart" uri="{C3380CC4-5D6E-409C-BE32-E72D297353CC}">
              <c16:uniqueId val="{00000000-31C0-403C-9720-E9E10BE6B5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c:ext xmlns:c16="http://schemas.microsoft.com/office/drawing/2014/chart" uri="{C3380CC4-5D6E-409C-BE32-E72D297353CC}">
              <c16:uniqueId val="{00000001-31C0-403C-9720-E9E10BE6B5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39.630000000000003</c:v>
                </c:pt>
                <c:pt idx="1">
                  <c:v>39.369999999999997</c:v>
                </c:pt>
                <c:pt idx="2">
                  <c:v>35.6</c:v>
                </c:pt>
                <c:pt idx="3">
                  <c:v>27.35</c:v>
                </c:pt>
                <c:pt idx="4">
                  <c:v>42.1</c:v>
                </c:pt>
              </c:numCache>
            </c:numRef>
          </c:val>
          <c:extLst>
            <c:ext xmlns:c16="http://schemas.microsoft.com/office/drawing/2014/chart" uri="{C3380CC4-5D6E-409C-BE32-E72D297353CC}">
              <c16:uniqueId val="{00000000-B188-4205-B12E-67E7447FB4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c:ext xmlns:c16="http://schemas.microsoft.com/office/drawing/2014/chart" uri="{C3380CC4-5D6E-409C-BE32-E72D297353CC}">
              <c16:uniqueId val="{00000001-B188-4205-B12E-67E7447FB4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866.01</c:v>
                </c:pt>
                <c:pt idx="1">
                  <c:v>748.87</c:v>
                </c:pt>
                <c:pt idx="2">
                  <c:v>707.53</c:v>
                </c:pt>
                <c:pt idx="3">
                  <c:v>747.11</c:v>
                </c:pt>
                <c:pt idx="4">
                  <c:v>704.01</c:v>
                </c:pt>
              </c:numCache>
            </c:numRef>
          </c:val>
          <c:extLst>
            <c:ext xmlns:c16="http://schemas.microsoft.com/office/drawing/2014/chart" uri="{C3380CC4-5D6E-409C-BE32-E72D297353CC}">
              <c16:uniqueId val="{00000000-0311-448F-997A-E48787D41D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0311-448F-997A-E48787D41D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91.18</c:v>
                </c:pt>
                <c:pt idx="1">
                  <c:v>106.42</c:v>
                </c:pt>
                <c:pt idx="2">
                  <c:v>106.85</c:v>
                </c:pt>
                <c:pt idx="3">
                  <c:v>101.06</c:v>
                </c:pt>
                <c:pt idx="4">
                  <c:v>98.78</c:v>
                </c:pt>
              </c:numCache>
            </c:numRef>
          </c:val>
          <c:extLst>
            <c:ext xmlns:c16="http://schemas.microsoft.com/office/drawing/2014/chart" uri="{C3380CC4-5D6E-409C-BE32-E72D297353CC}">
              <c16:uniqueId val="{00000000-4838-474A-AF35-DD7B091706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4838-474A-AF35-DD7B091706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228.11</c:v>
                </c:pt>
                <c:pt idx="1">
                  <c:v>194.09</c:v>
                </c:pt>
                <c:pt idx="2">
                  <c:v>192.35</c:v>
                </c:pt>
                <c:pt idx="3">
                  <c:v>185.68</c:v>
                </c:pt>
                <c:pt idx="4">
                  <c:v>190.2</c:v>
                </c:pt>
              </c:numCache>
            </c:numRef>
          </c:val>
          <c:extLst>
            <c:ext xmlns:c16="http://schemas.microsoft.com/office/drawing/2014/chart" uri="{C3380CC4-5D6E-409C-BE32-E72D297353CC}">
              <c16:uniqueId val="{00000000-9948-44AA-8E34-FE91569BEB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9948-44AA-8E34-FE91569BEB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A13" sqref="BA1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加東市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40187</v>
      </c>
      <c r="AM8" s="68"/>
      <c r="AN8" s="68"/>
      <c r="AO8" s="68"/>
      <c r="AP8" s="68"/>
      <c r="AQ8" s="68"/>
      <c r="AR8" s="68"/>
      <c r="AS8" s="68"/>
      <c r="AT8" s="67">
        <f>データ!T6</f>
        <v>157.55000000000001</v>
      </c>
      <c r="AU8" s="67"/>
      <c r="AV8" s="67"/>
      <c r="AW8" s="67"/>
      <c r="AX8" s="67"/>
      <c r="AY8" s="67"/>
      <c r="AZ8" s="67"/>
      <c r="BA8" s="67"/>
      <c r="BB8" s="67">
        <f>データ!U6</f>
        <v>255.07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60.41</v>
      </c>
      <c r="J10" s="67"/>
      <c r="K10" s="67"/>
      <c r="L10" s="67"/>
      <c r="M10" s="67"/>
      <c r="N10" s="67"/>
      <c r="O10" s="67"/>
      <c r="P10" s="67">
        <f>データ!P6</f>
        <v>62.03</v>
      </c>
      <c r="Q10" s="67"/>
      <c r="R10" s="67"/>
      <c r="S10" s="67"/>
      <c r="T10" s="67"/>
      <c r="U10" s="67"/>
      <c r="V10" s="67"/>
      <c r="W10" s="67">
        <f>データ!Q6</f>
        <v>88.83</v>
      </c>
      <c r="X10" s="67"/>
      <c r="Y10" s="67"/>
      <c r="Z10" s="67"/>
      <c r="AA10" s="67"/>
      <c r="AB10" s="67"/>
      <c r="AC10" s="67"/>
      <c r="AD10" s="68">
        <f>データ!R6</f>
        <v>3089</v>
      </c>
      <c r="AE10" s="68"/>
      <c r="AF10" s="68"/>
      <c r="AG10" s="68"/>
      <c r="AH10" s="68"/>
      <c r="AI10" s="68"/>
      <c r="AJ10" s="68"/>
      <c r="AK10" s="2"/>
      <c r="AL10" s="68">
        <f>データ!V6</f>
        <v>24843</v>
      </c>
      <c r="AM10" s="68"/>
      <c r="AN10" s="68"/>
      <c r="AO10" s="68"/>
      <c r="AP10" s="68"/>
      <c r="AQ10" s="68"/>
      <c r="AR10" s="68"/>
      <c r="AS10" s="68"/>
      <c r="AT10" s="67">
        <f>データ!W6</f>
        <v>11.65</v>
      </c>
      <c r="AU10" s="67"/>
      <c r="AV10" s="67"/>
      <c r="AW10" s="67"/>
      <c r="AX10" s="67"/>
      <c r="AY10" s="67"/>
      <c r="AZ10" s="67"/>
      <c r="BA10" s="67"/>
      <c r="BB10" s="67">
        <f>データ!X6</f>
        <v>2132.4499999999998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4.2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4.2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4.2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4.2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4.2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4.2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4.2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4.2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4.2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4.2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4.2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4.2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4.2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4.2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4.2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4.2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4.2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4.2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4.2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4.2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36.7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56.2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56.2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31.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9.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4.2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4.2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4.2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4.2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4.2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4.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4.2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4.2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4.2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4.2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4.2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4.2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4.2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4.2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4.2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4.2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4.2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4.2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4.2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4.2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4.2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LmEgZGQe5DujBeXrndkSg1sFiSp+9fyXAJHxIxMJ1YSJlSYbAz28Ck/adLFS7HtS1OnY5PUpFrrzyboGQYCRrQ==" saltValue="7Rxxq8wYXOPlZ7NJabfw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282286</v>
      </c>
      <c r="D6" s="33">
        <f t="shared" si="3"/>
        <v>46</v>
      </c>
      <c r="E6" s="33">
        <f t="shared" si="3"/>
        <v>17</v>
      </c>
      <c r="F6" s="33">
        <f t="shared" si="3"/>
        <v>1</v>
      </c>
      <c r="G6" s="33">
        <f t="shared" si="3"/>
        <v>0</v>
      </c>
      <c r="H6" s="33" t="str">
        <f t="shared" si="3"/>
        <v>兵庫県　加東市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60.41</v>
      </c>
      <c r="P6" s="34">
        <f t="shared" si="3"/>
        <v>62.03</v>
      </c>
      <c r="Q6" s="34">
        <f t="shared" si="3"/>
        <v>88.83</v>
      </c>
      <c r="R6" s="34">
        <f t="shared" si="3"/>
        <v>3089</v>
      </c>
      <c r="S6" s="34">
        <f t="shared" si="3"/>
        <v>40187</v>
      </c>
      <c r="T6" s="34">
        <f t="shared" si="3"/>
        <v>157.55000000000001</v>
      </c>
      <c r="U6" s="34">
        <f t="shared" si="3"/>
        <v>255.07</v>
      </c>
      <c r="V6" s="34">
        <f t="shared" si="3"/>
        <v>24843</v>
      </c>
      <c r="W6" s="34">
        <f t="shared" si="3"/>
        <v>11.65</v>
      </c>
      <c r="X6" s="34">
        <f t="shared" si="3"/>
        <v>2132.4499999999998</v>
      </c>
      <c r="Y6" s="35">
        <f>IF(Y7="",NA(),Y7)</f>
        <v>100.1</v>
      </c>
      <c r="Z6" s="35">
        <f t="shared" ref="Z6:AH6" si="4">IF(Z7="",NA(),Z7)</f>
        <v>105.34</v>
      </c>
      <c r="AA6" s="35">
        <f t="shared" si="4"/>
        <v>103.88</v>
      </c>
      <c r="AB6" s="35">
        <f t="shared" si="4"/>
        <v>101</v>
      </c>
      <c r="AC6" s="35">
        <f t="shared" si="4"/>
        <v>100.16</v>
      </c>
      <c r="AD6" s="35">
        <f t="shared" si="4"/>
        <v>108.69</v>
      </c>
      <c r="AE6" s="35">
        <f t="shared" si="4"/>
        <v>110.8</v>
      </c>
      <c r="AF6" s="35">
        <f t="shared" si="4"/>
        <v>110.07</v>
      </c>
      <c r="AG6" s="35">
        <f t="shared" si="4"/>
        <v>106.7</v>
      </c>
      <c r="AH6" s="35">
        <f t="shared" si="4"/>
        <v>106.83</v>
      </c>
      <c r="AI6" s="34" t="str">
        <f>IF(AI7="","",IF(AI7="-","【-】","【"&amp;SUBSTITUTE(TEXT(AI7,"#,##0.00"),"-","△")&amp;"】"))</f>
        <v>【108.69】</v>
      </c>
      <c r="AJ6" s="35">
        <f>IF(AJ7="",NA(),AJ7)</f>
        <v>49.1</v>
      </c>
      <c r="AK6" s="35">
        <f t="shared" ref="AK6:AS6" si="5">IF(AK7="",NA(),AK7)</f>
        <v>49.23</v>
      </c>
      <c r="AL6" s="35">
        <f t="shared" si="5"/>
        <v>42.15</v>
      </c>
      <c r="AM6" s="35">
        <f t="shared" si="5"/>
        <v>42.62</v>
      </c>
      <c r="AN6" s="35">
        <f t="shared" si="5"/>
        <v>42.33</v>
      </c>
      <c r="AO6" s="35">
        <f t="shared" si="5"/>
        <v>29.24</v>
      </c>
      <c r="AP6" s="35">
        <f t="shared" si="5"/>
        <v>31.45</v>
      </c>
      <c r="AQ6" s="35">
        <f t="shared" si="5"/>
        <v>31.4</v>
      </c>
      <c r="AR6" s="35">
        <f t="shared" si="5"/>
        <v>26.14</v>
      </c>
      <c r="AS6" s="35">
        <f t="shared" si="5"/>
        <v>22.02</v>
      </c>
      <c r="AT6" s="34" t="str">
        <f>IF(AT7="","",IF(AT7="-","【-】","【"&amp;SUBSTITUTE(TEXT(AT7,"#,##0.00"),"-","△")&amp;"】"))</f>
        <v>【3.28】</v>
      </c>
      <c r="AU6" s="35">
        <f>IF(AU7="",NA(),AU7)</f>
        <v>39.630000000000003</v>
      </c>
      <c r="AV6" s="35">
        <f t="shared" ref="AV6:BD6" si="6">IF(AV7="",NA(),AV7)</f>
        <v>39.369999999999997</v>
      </c>
      <c r="AW6" s="35">
        <f t="shared" si="6"/>
        <v>35.6</v>
      </c>
      <c r="AX6" s="35">
        <f t="shared" si="6"/>
        <v>27.35</v>
      </c>
      <c r="AY6" s="35">
        <f t="shared" si="6"/>
        <v>42.1</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866.01</v>
      </c>
      <c r="BG6" s="35">
        <f t="shared" ref="BG6:BO6" si="7">IF(BG7="",NA(),BG7)</f>
        <v>748.87</v>
      </c>
      <c r="BH6" s="35">
        <f t="shared" si="7"/>
        <v>707.53</v>
      </c>
      <c r="BI6" s="35">
        <f t="shared" si="7"/>
        <v>747.11</v>
      </c>
      <c r="BJ6" s="35">
        <f t="shared" si="7"/>
        <v>704.01</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91.18</v>
      </c>
      <c r="BR6" s="35">
        <f t="shared" ref="BR6:BZ6" si="8">IF(BR7="",NA(),BR7)</f>
        <v>106.42</v>
      </c>
      <c r="BS6" s="35">
        <f t="shared" si="8"/>
        <v>106.85</v>
      </c>
      <c r="BT6" s="35">
        <f t="shared" si="8"/>
        <v>101.06</v>
      </c>
      <c r="BU6" s="35">
        <f t="shared" si="8"/>
        <v>98.78</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228.11</v>
      </c>
      <c r="CC6" s="35">
        <f t="shared" ref="CC6:CK6" si="9">IF(CC7="",NA(),CC7)</f>
        <v>194.09</v>
      </c>
      <c r="CD6" s="35">
        <f t="shared" si="9"/>
        <v>192.35</v>
      </c>
      <c r="CE6" s="35">
        <f t="shared" si="9"/>
        <v>185.68</v>
      </c>
      <c r="CF6" s="35">
        <f t="shared" si="9"/>
        <v>190.2</v>
      </c>
      <c r="CG6" s="35">
        <f t="shared" si="9"/>
        <v>248.89</v>
      </c>
      <c r="CH6" s="35">
        <f t="shared" si="9"/>
        <v>250.84</v>
      </c>
      <c r="CI6" s="35">
        <f t="shared" si="9"/>
        <v>235.61</v>
      </c>
      <c r="CJ6" s="35">
        <f t="shared" si="9"/>
        <v>216.21</v>
      </c>
      <c r="CK6" s="35">
        <f t="shared" si="9"/>
        <v>220.31</v>
      </c>
      <c r="CL6" s="34" t="str">
        <f>IF(CL7="","",IF(CL7="-","【-】","【"&amp;SUBSTITUTE(TEXT(CL7,"#,##0.00"),"-","△")&amp;"】"))</f>
        <v>【136.86】</v>
      </c>
      <c r="CM6" s="35">
        <f>IF(CM7="",NA(),CM7)</f>
        <v>270.08999999999997</v>
      </c>
      <c r="CN6" s="35">
        <f t="shared" ref="CN6:CV6" si="10">IF(CN7="",NA(),CN7)</f>
        <v>49.54</v>
      </c>
      <c r="CO6" s="35">
        <f t="shared" si="10"/>
        <v>49.5</v>
      </c>
      <c r="CP6" s="35">
        <f t="shared" si="10"/>
        <v>46.64</v>
      </c>
      <c r="CQ6" s="35">
        <f t="shared" si="10"/>
        <v>48.42</v>
      </c>
      <c r="CR6" s="35">
        <f t="shared" si="10"/>
        <v>49.89</v>
      </c>
      <c r="CS6" s="35">
        <f t="shared" si="10"/>
        <v>49.39</v>
      </c>
      <c r="CT6" s="35">
        <f t="shared" si="10"/>
        <v>49.25</v>
      </c>
      <c r="CU6" s="35">
        <f t="shared" si="10"/>
        <v>50.24</v>
      </c>
      <c r="CV6" s="35">
        <f t="shared" si="10"/>
        <v>49.68</v>
      </c>
      <c r="CW6" s="34" t="str">
        <f>IF(CW7="","",IF(CW7="-","【-】","【"&amp;SUBSTITUTE(TEXT(CW7,"#,##0.00"),"-","△")&amp;"】"))</f>
        <v>【58.98】</v>
      </c>
      <c r="CX6" s="35">
        <f>IF(CX7="",NA(),CX7)</f>
        <v>93.38</v>
      </c>
      <c r="CY6" s="35">
        <f t="shared" ref="CY6:DG6" si="11">IF(CY7="",NA(),CY7)</f>
        <v>93.91</v>
      </c>
      <c r="CZ6" s="35">
        <f t="shared" si="11"/>
        <v>95.17</v>
      </c>
      <c r="DA6" s="35">
        <f t="shared" si="11"/>
        <v>94.68</v>
      </c>
      <c r="DB6" s="35">
        <f t="shared" si="11"/>
        <v>95.01</v>
      </c>
      <c r="DC6" s="35">
        <f t="shared" si="11"/>
        <v>84.73</v>
      </c>
      <c r="DD6" s="35">
        <f t="shared" si="11"/>
        <v>83.96</v>
      </c>
      <c r="DE6" s="35">
        <f t="shared" si="11"/>
        <v>84.12</v>
      </c>
      <c r="DF6" s="35">
        <f t="shared" si="11"/>
        <v>84.17</v>
      </c>
      <c r="DG6" s="35">
        <f t="shared" si="11"/>
        <v>83.35</v>
      </c>
      <c r="DH6" s="34" t="str">
        <f>IF(DH7="","",IF(DH7="-","【-】","【"&amp;SUBSTITUTE(TEXT(DH7,"#,##0.00"),"-","△")&amp;"】"))</f>
        <v>【95.20】</v>
      </c>
      <c r="DI6" s="35">
        <f>IF(DI7="",NA(),DI7)</f>
        <v>18.600000000000001</v>
      </c>
      <c r="DJ6" s="35">
        <f t="shared" ref="DJ6:DR6" si="12">IF(DJ7="",NA(),DJ7)</f>
        <v>21.73</v>
      </c>
      <c r="DK6" s="35">
        <f t="shared" si="12"/>
        <v>24.27</v>
      </c>
      <c r="DL6" s="35">
        <f t="shared" si="12"/>
        <v>26.56</v>
      </c>
      <c r="DM6" s="35">
        <f t="shared" si="12"/>
        <v>28.5</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5">
        <f t="shared" ref="EF6:EN6" si="14">IF(EF7="",NA(),EF7)</f>
        <v>0.04</v>
      </c>
      <c r="EG6" s="35">
        <f t="shared" si="14"/>
        <v>0.04</v>
      </c>
      <c r="EH6" s="35">
        <f t="shared" si="14"/>
        <v>0.54</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282286</v>
      </c>
      <c r="D7" s="37">
        <v>46</v>
      </c>
      <c r="E7" s="37">
        <v>17</v>
      </c>
      <c r="F7" s="37">
        <v>1</v>
      </c>
      <c r="G7" s="37">
        <v>0</v>
      </c>
      <c r="H7" s="37" t="s">
        <v>96</v>
      </c>
      <c r="I7" s="37" t="s">
        <v>97</v>
      </c>
      <c r="J7" s="37" t="s">
        <v>98</v>
      </c>
      <c r="K7" s="37" t="s">
        <v>99</v>
      </c>
      <c r="L7" s="37" t="s">
        <v>100</v>
      </c>
      <c r="M7" s="37" t="s">
        <v>101</v>
      </c>
      <c r="N7" s="38" t="s">
        <v>102</v>
      </c>
      <c r="O7" s="38">
        <v>60.41</v>
      </c>
      <c r="P7" s="38">
        <v>62.03</v>
      </c>
      <c r="Q7" s="38">
        <v>88.83</v>
      </c>
      <c r="R7" s="38">
        <v>3089</v>
      </c>
      <c r="S7" s="38">
        <v>40187</v>
      </c>
      <c r="T7" s="38">
        <v>157.55000000000001</v>
      </c>
      <c r="U7" s="38">
        <v>255.07</v>
      </c>
      <c r="V7" s="38">
        <v>24843</v>
      </c>
      <c r="W7" s="38">
        <v>11.65</v>
      </c>
      <c r="X7" s="38">
        <v>2132.4499999999998</v>
      </c>
      <c r="Y7" s="38">
        <v>100.1</v>
      </c>
      <c r="Z7" s="38">
        <v>105.34</v>
      </c>
      <c r="AA7" s="38">
        <v>103.88</v>
      </c>
      <c r="AB7" s="38">
        <v>101</v>
      </c>
      <c r="AC7" s="38">
        <v>100.16</v>
      </c>
      <c r="AD7" s="38">
        <v>108.69</v>
      </c>
      <c r="AE7" s="38">
        <v>110.8</v>
      </c>
      <c r="AF7" s="38">
        <v>110.07</v>
      </c>
      <c r="AG7" s="38">
        <v>106.7</v>
      </c>
      <c r="AH7" s="38">
        <v>106.83</v>
      </c>
      <c r="AI7" s="38">
        <v>108.69</v>
      </c>
      <c r="AJ7" s="38">
        <v>49.1</v>
      </c>
      <c r="AK7" s="38">
        <v>49.23</v>
      </c>
      <c r="AL7" s="38">
        <v>42.15</v>
      </c>
      <c r="AM7" s="38">
        <v>42.62</v>
      </c>
      <c r="AN7" s="38">
        <v>42.33</v>
      </c>
      <c r="AO7" s="38">
        <v>29.24</v>
      </c>
      <c r="AP7" s="38">
        <v>31.45</v>
      </c>
      <c r="AQ7" s="38">
        <v>31.4</v>
      </c>
      <c r="AR7" s="38">
        <v>26.14</v>
      </c>
      <c r="AS7" s="38">
        <v>22.02</v>
      </c>
      <c r="AT7" s="38">
        <v>3.28</v>
      </c>
      <c r="AU7" s="38">
        <v>39.630000000000003</v>
      </c>
      <c r="AV7" s="38">
        <v>39.369999999999997</v>
      </c>
      <c r="AW7" s="38">
        <v>35.6</v>
      </c>
      <c r="AX7" s="38">
        <v>27.35</v>
      </c>
      <c r="AY7" s="38">
        <v>42.1</v>
      </c>
      <c r="AZ7" s="38">
        <v>68.510000000000005</v>
      </c>
      <c r="BA7" s="38">
        <v>70.16</v>
      </c>
      <c r="BB7" s="38">
        <v>79.709999999999994</v>
      </c>
      <c r="BC7" s="38">
        <v>68.290000000000006</v>
      </c>
      <c r="BD7" s="38">
        <v>68.040000000000006</v>
      </c>
      <c r="BE7" s="38">
        <v>69.489999999999995</v>
      </c>
      <c r="BF7" s="38">
        <v>866.01</v>
      </c>
      <c r="BG7" s="38">
        <v>748.87</v>
      </c>
      <c r="BH7" s="38">
        <v>707.53</v>
      </c>
      <c r="BI7" s="38">
        <v>747.11</v>
      </c>
      <c r="BJ7" s="38">
        <v>704.01</v>
      </c>
      <c r="BK7" s="38">
        <v>1203.71</v>
      </c>
      <c r="BL7" s="38">
        <v>1162.3599999999999</v>
      </c>
      <c r="BM7" s="38">
        <v>1047.6500000000001</v>
      </c>
      <c r="BN7" s="38">
        <v>1124.26</v>
      </c>
      <c r="BO7" s="38">
        <v>1048.23</v>
      </c>
      <c r="BP7" s="38">
        <v>682.78</v>
      </c>
      <c r="BQ7" s="38">
        <v>91.18</v>
      </c>
      <c r="BR7" s="38">
        <v>106.42</v>
      </c>
      <c r="BS7" s="38">
        <v>106.85</v>
      </c>
      <c r="BT7" s="38">
        <v>101.06</v>
      </c>
      <c r="BU7" s="38">
        <v>98.78</v>
      </c>
      <c r="BV7" s="38">
        <v>69.739999999999995</v>
      </c>
      <c r="BW7" s="38">
        <v>68.209999999999994</v>
      </c>
      <c r="BX7" s="38">
        <v>74.040000000000006</v>
      </c>
      <c r="BY7" s="38">
        <v>80.58</v>
      </c>
      <c r="BZ7" s="38">
        <v>78.92</v>
      </c>
      <c r="CA7" s="38">
        <v>100.91</v>
      </c>
      <c r="CB7" s="38">
        <v>228.11</v>
      </c>
      <c r="CC7" s="38">
        <v>194.09</v>
      </c>
      <c r="CD7" s="38">
        <v>192.35</v>
      </c>
      <c r="CE7" s="38">
        <v>185.68</v>
      </c>
      <c r="CF7" s="38">
        <v>190.2</v>
      </c>
      <c r="CG7" s="38">
        <v>248.89</v>
      </c>
      <c r="CH7" s="38">
        <v>250.84</v>
      </c>
      <c r="CI7" s="38">
        <v>235.61</v>
      </c>
      <c r="CJ7" s="38">
        <v>216.21</v>
      </c>
      <c r="CK7" s="38">
        <v>220.31</v>
      </c>
      <c r="CL7" s="38">
        <v>136.86000000000001</v>
      </c>
      <c r="CM7" s="38">
        <v>270.08999999999997</v>
      </c>
      <c r="CN7" s="38">
        <v>49.54</v>
      </c>
      <c r="CO7" s="38">
        <v>49.5</v>
      </c>
      <c r="CP7" s="38">
        <v>46.64</v>
      </c>
      <c r="CQ7" s="38">
        <v>48.42</v>
      </c>
      <c r="CR7" s="38">
        <v>49.89</v>
      </c>
      <c r="CS7" s="38">
        <v>49.39</v>
      </c>
      <c r="CT7" s="38">
        <v>49.25</v>
      </c>
      <c r="CU7" s="38">
        <v>50.24</v>
      </c>
      <c r="CV7" s="38">
        <v>49.68</v>
      </c>
      <c r="CW7" s="38">
        <v>58.98</v>
      </c>
      <c r="CX7" s="38">
        <v>93.38</v>
      </c>
      <c r="CY7" s="38">
        <v>93.91</v>
      </c>
      <c r="CZ7" s="38">
        <v>95.17</v>
      </c>
      <c r="DA7" s="38">
        <v>94.68</v>
      </c>
      <c r="DB7" s="38">
        <v>95.01</v>
      </c>
      <c r="DC7" s="38">
        <v>84.73</v>
      </c>
      <c r="DD7" s="38">
        <v>83.96</v>
      </c>
      <c r="DE7" s="38">
        <v>84.12</v>
      </c>
      <c r="DF7" s="38">
        <v>84.17</v>
      </c>
      <c r="DG7" s="38">
        <v>83.35</v>
      </c>
      <c r="DH7" s="38">
        <v>95.2</v>
      </c>
      <c r="DI7" s="38">
        <v>18.600000000000001</v>
      </c>
      <c r="DJ7" s="38">
        <v>21.73</v>
      </c>
      <c r="DK7" s="38">
        <v>24.27</v>
      </c>
      <c r="DL7" s="38">
        <v>26.56</v>
      </c>
      <c r="DM7" s="38">
        <v>28.5</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0.04</v>
      </c>
      <c r="EG7" s="38">
        <v>0.04</v>
      </c>
      <c r="EH7" s="38">
        <v>0.54</v>
      </c>
      <c r="EI7" s="38">
        <v>0</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2020-01-29T05:32:32Z</cp:lastPrinted>
  <dcterms:created xsi:type="dcterms:W3CDTF">2019-12-05T04:46:00Z</dcterms:created>
  <dcterms:modified xsi:type="dcterms:W3CDTF">2021-03-12T04:40:04Z</dcterms:modified>
  <cp:category/>
</cp:coreProperties>
</file>