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1"/>
  <workbookPr/>
  <mc:AlternateContent xmlns:mc="http://schemas.openxmlformats.org/markup-compatibility/2006">
    <mc:Choice Requires="x15">
      <x15ac:absPath xmlns:x15ac="http://schemas.microsoft.com/office/spreadsheetml/2010/11/ac" url="C:\Users\00867moriwaki_a\Desktop\新しいフォルダー\"/>
    </mc:Choice>
  </mc:AlternateContent>
  <xr:revisionPtr revIDLastSave="0" documentId="13_ncr:1_{77FE1351-91C0-49B6-B812-EB23F353CFDF}" xr6:coauthVersionLast="36" xr6:coauthVersionMax="36" xr10:uidLastSave="{00000000-0000-0000-0000-000000000000}"/>
  <workbookProtection workbookAlgorithmName="SHA-512" workbookHashValue="St7g72yfFd2kFkZfvegGG5/KJv11YmVc9FS+GRSc+r3ylQAy6pMRACRpxR2cnDI+PWXv4FHxb83dRmKdnvN2oA==" workbookSaltValue="N5+ODKFqXe4F7vFH99+MSw==" workbookSpinCount="100000" lockStructure="1"/>
  <bookViews>
    <workbookView xWindow="0" yWindow="0" windowWidth="20490" windowHeight="754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<sst xmlns="http://schemas.openxmlformats.org/spreadsheetml/2006/main" count="220" uniqueCount="107">
  <si>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</si>
  <si>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</si>
  <si>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</si>
  <si>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</si>
  <si>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</si>
  <si>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</si>
  <si>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</si>
  <si>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</si>
  <si>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</si>
  <si>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</si>
  <si>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</si>
  <si>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</si>
  <si>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</si>
  <si>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</si>
  <si>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</si>
  <si>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</si>
  <si>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</si>
  <si>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</si>
  <si>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</si>
  <si>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</si>
  <si>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</si>
  <si>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</si>
  <si>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</si>
  <si>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</si>
  <si>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</si>
  <si>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</si>
  <si>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</si>
  <si>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</si>
  <si>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</si>
  <si>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</si>
  <si>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</si>
  <si>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</si>
  <si>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</si>
  <si>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</si>
  <si>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</si>
  <si>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</si>
  <si>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</si>
  <si>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</si>
  <si>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</si>
  <si>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</si>
  <si>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</si>
  <si>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</si>
  <si>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</si>
  <si>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</si>
  <si>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</si>
  <si>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</si>
  <si>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</si>
  <si>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</si>
  <si>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</si>
  <si>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</si>
  <si>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</si>
  <si>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</si>
  <si>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</si>
  <si>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</si>
  <si>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</si>
  <si>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</si>
  <si>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</si>
  <si>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</si>
  <si>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</si>
  <si>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</si>
  <si>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</si>
  <si>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</si>
  <si>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</si>
  <si>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</si>
  <si>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</si>
  <si>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</si>
  <si>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</si>
  <si>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</si>
  <si>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</si>
  <si>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</si>
  <si>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</si>
  <si>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</si>
  <si>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</si>
  <si>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</si>
  <si>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</si>
  <si>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</si>
  <si>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</si>
  <si>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</si>
  <si>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</si>
  <si>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</si>
  <si>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</si>
  <si>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</si>
  <si>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</si>
  <si>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</si>
  <si>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</si>
  <si>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</si>
  <si>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</si>
  <si>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</si>
  <si>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</si>
  <si>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</si>
  <si>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</si>
  <si>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</si>
  <si>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</si>
  <si>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</si>
  <si>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</si>
  <si>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</si>
  <si>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</si>
  <si>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</si>
  <si>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</si>
  <si>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</si>
  <si>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</si>
  <si>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</si>
  <si>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</si>
  <si>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</si>
  <si>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資産全体に対する耐用年数を経過した資産の割合は上昇しており、全国平均及び類似団体とほぼ同水準である。法定耐用年数を経過した後、直ちに更新するのではなく、重要度等を判断しながら計画的に更新を行い、事業の効率化を図る。
②③管路経年化率及び管路更新率は全国平均及び類似団体とほぼ同水準であり、実経年数を考慮して計画的に更新を行っていく。</t>
    <rPh sb="1" eb="3">
      <t>シサン</t>
    </rPh>
    <rPh sb="3" eb="5">
      <t>ゼンタイ</t>
    </rPh>
    <rPh sb="6" eb="7">
      <t>タイ</t>
    </rPh>
    <rPh sb="9" eb="11">
      <t>タイヨウ</t>
    </rPh>
    <rPh sb="11" eb="13">
      <t>ネンスウ</t>
    </rPh>
    <rPh sb="14" eb="16">
      <t>ケイカ</t>
    </rPh>
    <rPh sb="18" eb="20">
      <t>シサン</t>
    </rPh>
    <rPh sb="21" eb="23">
      <t>ワリアイ</t>
    </rPh>
    <rPh sb="24" eb="26">
      <t>ジョウショウ</t>
    </rPh>
    <rPh sb="31" eb="33">
      <t>ゼンコク</t>
    </rPh>
    <rPh sb="33" eb="35">
      <t>ヘイキン</t>
    </rPh>
    <rPh sb="35" eb="36">
      <t>オヨ</t>
    </rPh>
    <rPh sb="37" eb="39">
      <t>ルイジ</t>
    </rPh>
    <rPh sb="39" eb="41">
      <t>ダンタイ</t>
    </rPh>
    <rPh sb="44" eb="47">
      <t>ドウスイジュン</t>
    </rPh>
    <rPh sb="51" eb="53">
      <t>ホウテイ</t>
    </rPh>
    <rPh sb="53" eb="55">
      <t>タイヨウ</t>
    </rPh>
    <rPh sb="55" eb="57">
      <t>ネンスウ</t>
    </rPh>
    <rPh sb="58" eb="60">
      <t>ケイカ</t>
    </rPh>
    <rPh sb="62" eb="63">
      <t>アト</t>
    </rPh>
    <rPh sb="64" eb="65">
      <t>タダ</t>
    </rPh>
    <rPh sb="67" eb="69">
      <t>コウシン</t>
    </rPh>
    <rPh sb="77" eb="80">
      <t>ジュウヨウド</t>
    </rPh>
    <rPh sb="80" eb="81">
      <t>トウ</t>
    </rPh>
    <rPh sb="82" eb="84">
      <t>ハンダン</t>
    </rPh>
    <rPh sb="88" eb="91">
      <t>ケイカクテキ</t>
    </rPh>
    <rPh sb="92" eb="94">
      <t>コウシン</t>
    </rPh>
    <rPh sb="95" eb="96">
      <t>オコナ</t>
    </rPh>
    <rPh sb="98" eb="100">
      <t>ジギョウ</t>
    </rPh>
    <rPh sb="101" eb="104">
      <t>コウリツカ</t>
    </rPh>
    <rPh sb="105" eb="106">
      <t>ハカ</t>
    </rPh>
    <rPh sb="111" eb="112">
      <t>カン</t>
    </rPh>
    <rPh sb="112" eb="113">
      <t>ロ</t>
    </rPh>
    <rPh sb="113" eb="116">
      <t>ケイネンカ</t>
    </rPh>
    <rPh sb="116" eb="117">
      <t>リツ</t>
    </rPh>
    <rPh sb="117" eb="118">
      <t>オヨ</t>
    </rPh>
    <rPh sb="119" eb="121">
      <t>カンロ</t>
    </rPh>
    <rPh sb="121" eb="123">
      <t>コウシン</t>
    </rPh>
    <rPh sb="123" eb="124">
      <t>リツ</t>
    </rPh>
    <rPh sb="125" eb="127">
      <t>ゼンコク</t>
    </rPh>
    <rPh sb="127" eb="129">
      <t>ヘイキン</t>
    </rPh>
    <rPh sb="129" eb="130">
      <t>オヨ</t>
    </rPh>
    <rPh sb="131" eb="133">
      <t>ルイジ</t>
    </rPh>
    <rPh sb="133" eb="135">
      <t>ダンタイ</t>
    </rPh>
    <rPh sb="138" eb="141">
      <t>ドウスイジュン</t>
    </rPh>
    <rPh sb="145" eb="146">
      <t>ジツ</t>
    </rPh>
    <rPh sb="146" eb="148">
      <t>ケイネン</t>
    </rPh>
    <rPh sb="150" eb="152">
      <t>コウリョ</t>
    </rPh>
    <rPh sb="154" eb="157">
      <t>ケイカクテキ</t>
    </rPh>
    <rPh sb="158" eb="160">
      <t>コウシン</t>
    </rPh>
    <rPh sb="161" eb="162">
      <t>オコナ</t>
    </rPh>
    <phoneticPr fontId="4"/>
  </si>
  <si>
    <t xml:space="preserve">①経常収益は微増したが、経常費用のうち、修繕費と資産減耗費が増加したことにより、1.69ポイント減少となった。
②給水収益の減少や耐用年数を経過した資産の更新に係る費用の増加等が予測されるため、健全経営を維持する必要がある。
③流動比率は100％を大幅に超えており、短期的な債務に対する支払能力はある。
④自己資金及び補助金を活用し、事業執行を行っているため、企業債残高は減少している。
⑤料金回収率は100％を超えているが、今後増加が見込まれる更新需要への財源確保も見据えて適切な料金を検討する必要がある。
⑥給水原価は、更新需要の増加に応じて増加している。類似団体と比較するとわずかに高く、さらなる経営改善に向けた維持管理費の削減に努める。
⑦施設利用率は、類似団体と比較すると高く、効率的に施設を運営しながら、不測の事態に備えて30％程度の余力を残した状態を維持している。
⑧有収率は、堅調に推移しており、効率よく安定した水の供給ができている。
</t>
    <rPh sb="1" eb="3">
      <t>ケイジョウ</t>
    </rPh>
    <rPh sb="3" eb="5">
      <t>シュウエキ</t>
    </rPh>
    <rPh sb="6" eb="8">
      <t>ビゾウ</t>
    </rPh>
    <rPh sb="12" eb="14">
      <t>ケイジョウ</t>
    </rPh>
    <rPh sb="14" eb="16">
      <t>ヒヨウ</t>
    </rPh>
    <rPh sb="20" eb="23">
      <t>シュウゼンヒ</t>
    </rPh>
    <rPh sb="24" eb="26">
      <t>シサン</t>
    </rPh>
    <rPh sb="26" eb="28">
      <t>ゲンモウ</t>
    </rPh>
    <rPh sb="28" eb="29">
      <t>ヒ</t>
    </rPh>
    <rPh sb="30" eb="32">
      <t>ゾウカ</t>
    </rPh>
    <rPh sb="48" eb="50">
      <t>ゲンショウ</t>
    </rPh>
    <rPh sb="57" eb="59">
      <t>キュウスイ</t>
    </rPh>
    <rPh sb="59" eb="61">
      <t>シュウエキ</t>
    </rPh>
    <rPh sb="62" eb="64">
      <t>ゲンショウ</t>
    </rPh>
    <rPh sb="65" eb="67">
      <t>タイヨウ</t>
    </rPh>
    <rPh sb="67" eb="69">
      <t>ネンスウ</t>
    </rPh>
    <rPh sb="70" eb="72">
      <t>ケイカ</t>
    </rPh>
    <rPh sb="74" eb="76">
      <t>シサン</t>
    </rPh>
    <rPh sb="77" eb="79">
      <t>コウシン</t>
    </rPh>
    <rPh sb="80" eb="81">
      <t>カカ</t>
    </rPh>
    <rPh sb="82" eb="84">
      <t>ヒヨウ</t>
    </rPh>
    <rPh sb="85" eb="87">
      <t>ゾウカ</t>
    </rPh>
    <rPh sb="87" eb="88">
      <t>トウ</t>
    </rPh>
    <rPh sb="89" eb="91">
      <t>ヨソク</t>
    </rPh>
    <rPh sb="97" eb="99">
      <t>ケンゼン</t>
    </rPh>
    <rPh sb="99" eb="101">
      <t>ケイエイ</t>
    </rPh>
    <rPh sb="102" eb="104">
      <t>イジ</t>
    </rPh>
    <rPh sb="106" eb="108">
      <t>ヒツヨウ</t>
    </rPh>
    <rPh sb="114" eb="116">
      <t>リュウドウ</t>
    </rPh>
    <rPh sb="116" eb="118">
      <t>ヒリツ</t>
    </rPh>
    <rPh sb="124" eb="126">
      <t>オオハバ</t>
    </rPh>
    <rPh sb="127" eb="128">
      <t>コ</t>
    </rPh>
    <rPh sb="133" eb="136">
      <t>タンキテキ</t>
    </rPh>
    <rPh sb="137" eb="139">
      <t>サイム</t>
    </rPh>
    <rPh sb="140" eb="141">
      <t>タイ</t>
    </rPh>
    <rPh sb="143" eb="145">
      <t>シハライ</t>
    </rPh>
    <rPh sb="145" eb="147">
      <t>ノウリョク</t>
    </rPh>
    <rPh sb="153" eb="155">
      <t>ジコ</t>
    </rPh>
    <rPh sb="155" eb="157">
      <t>シキン</t>
    </rPh>
    <rPh sb="157" eb="158">
      <t>オヨ</t>
    </rPh>
    <rPh sb="159" eb="162">
      <t>ホジョキン</t>
    </rPh>
    <rPh sb="163" eb="165">
      <t>カツヨウ</t>
    </rPh>
    <rPh sb="167" eb="169">
      <t>ジギョウ</t>
    </rPh>
    <rPh sb="169" eb="171">
      <t>シッコウ</t>
    </rPh>
    <rPh sb="172" eb="173">
      <t>オコナ</t>
    </rPh>
    <rPh sb="180" eb="182">
      <t>キギョウ</t>
    </rPh>
    <rPh sb="182" eb="183">
      <t>サイ</t>
    </rPh>
    <rPh sb="183" eb="185">
      <t>ザンダカ</t>
    </rPh>
    <rPh sb="186" eb="188">
      <t>ゲンショウ</t>
    </rPh>
    <rPh sb="195" eb="197">
      <t>リョウキン</t>
    </rPh>
    <rPh sb="197" eb="199">
      <t>カイシュウ</t>
    </rPh>
    <rPh sb="199" eb="200">
      <t>リツ</t>
    </rPh>
    <rPh sb="206" eb="207">
      <t>コ</t>
    </rPh>
    <rPh sb="213" eb="215">
      <t>コンゴ</t>
    </rPh>
    <rPh sb="215" eb="217">
      <t>ゾウカ</t>
    </rPh>
    <rPh sb="218" eb="220">
      <t>ミコ</t>
    </rPh>
    <rPh sb="223" eb="225">
      <t>コウシン</t>
    </rPh>
    <rPh sb="225" eb="227">
      <t>ジュヨウ</t>
    </rPh>
    <rPh sb="229" eb="231">
      <t>ザイゲン</t>
    </rPh>
    <rPh sb="231" eb="233">
      <t>カクホ</t>
    </rPh>
    <rPh sb="234" eb="236">
      <t>ミス</t>
    </rPh>
    <rPh sb="238" eb="240">
      <t>テキセツ</t>
    </rPh>
    <rPh sb="241" eb="243">
      <t>リョウキン</t>
    </rPh>
    <rPh sb="244" eb="246">
      <t>ケントウ</t>
    </rPh>
    <rPh sb="248" eb="250">
      <t>ヒツヨウ</t>
    </rPh>
    <rPh sb="256" eb="258">
      <t>キュウスイ</t>
    </rPh>
    <rPh sb="258" eb="260">
      <t>ゲンカ</t>
    </rPh>
    <rPh sb="262" eb="264">
      <t>コウシン</t>
    </rPh>
    <rPh sb="264" eb="266">
      <t>ジュヨウ</t>
    </rPh>
    <rPh sb="267" eb="269">
      <t>ゾウカ</t>
    </rPh>
    <rPh sb="270" eb="271">
      <t>オウ</t>
    </rPh>
    <rPh sb="273" eb="275">
      <t>ゾウカ</t>
    </rPh>
    <rPh sb="280" eb="282">
      <t>ルイジ</t>
    </rPh>
    <rPh sb="282" eb="284">
      <t>ダンタイ</t>
    </rPh>
    <rPh sb="285" eb="287">
      <t>ヒカク</t>
    </rPh>
    <rPh sb="294" eb="295">
      <t>タカ</t>
    </rPh>
    <rPh sb="301" eb="303">
      <t>ケイエイ</t>
    </rPh>
    <rPh sb="303" eb="305">
      <t>カイゼン</t>
    </rPh>
    <rPh sb="306" eb="307">
      <t>ム</t>
    </rPh>
    <rPh sb="309" eb="311">
      <t>イジ</t>
    </rPh>
    <rPh sb="311" eb="314">
      <t>カンリヒ</t>
    </rPh>
    <rPh sb="315" eb="317">
      <t>サクゲン</t>
    </rPh>
    <rPh sb="318" eb="319">
      <t>ツト</t>
    </rPh>
    <rPh sb="324" eb="326">
      <t>シセツ</t>
    </rPh>
    <rPh sb="326" eb="329">
      <t>リヨウリツ</t>
    </rPh>
    <rPh sb="331" eb="333">
      <t>ルイジ</t>
    </rPh>
    <rPh sb="333" eb="335">
      <t>ダンタイ</t>
    </rPh>
    <rPh sb="336" eb="338">
      <t>ヒカク</t>
    </rPh>
    <rPh sb="341" eb="342">
      <t>タカ</t>
    </rPh>
    <rPh sb="344" eb="346">
      <t>コウリツ</t>
    </rPh>
    <rPh sb="346" eb="347">
      <t>テキ</t>
    </rPh>
    <rPh sb="348" eb="350">
      <t>シセツ</t>
    </rPh>
    <rPh sb="351" eb="353">
      <t>ウンエイ</t>
    </rPh>
    <rPh sb="358" eb="360">
      <t>フソク</t>
    </rPh>
    <rPh sb="361" eb="363">
      <t>ジタイ</t>
    </rPh>
    <rPh sb="364" eb="365">
      <t>ソナ</t>
    </rPh>
    <rPh sb="370" eb="372">
      <t>テイド</t>
    </rPh>
    <rPh sb="373" eb="375">
      <t>ヨリョク</t>
    </rPh>
    <rPh sb="376" eb="377">
      <t>ノコ</t>
    </rPh>
    <rPh sb="379" eb="381">
      <t>ジョウタイ</t>
    </rPh>
    <rPh sb="382" eb="384">
      <t>イジ</t>
    </rPh>
    <rPh sb="391" eb="392">
      <t>ユウ</t>
    </rPh>
    <rPh sb="392" eb="393">
      <t>シュウ</t>
    </rPh>
    <rPh sb="393" eb="394">
      <t>リツ</t>
    </rPh>
    <rPh sb="396" eb="398">
      <t>ケンチョウ</t>
    </rPh>
    <rPh sb="399" eb="401">
      <t>スイイ</t>
    </rPh>
    <rPh sb="406" eb="408">
      <t>コウリツ</t>
    </rPh>
    <rPh sb="410" eb="412">
      <t>アンテイ</t>
    </rPh>
    <rPh sb="414" eb="415">
      <t>ミズ</t>
    </rPh>
    <rPh sb="416" eb="418">
      <t>キョウキュウ</t>
    </rPh>
    <phoneticPr fontId="4"/>
  </si>
  <si>
    <t>老朽化施設に多額の更新費用が必要となる一方、将来の人口減少予測や節水意識の向上等により、料金収入の減少が見込まれる。
このため、定期的に適正な料金を見直すなど、収益確保に努めるとともに、アセットマネジメントの実施による運営基盤の強化を図る。
引き続き、当市水道ビジョン及び経営戦略に掲げた施策目標「安全」「強靭」「持続」の達成に向けて、中長期的な視点に立ち、効率的かつ効果的に事業を管理運営する。</t>
    <rPh sb="0" eb="2">
      <t>ロウキュウ</t>
    </rPh>
    <rPh sb="2" eb="3">
      <t>カ</t>
    </rPh>
    <rPh sb="3" eb="5">
      <t>シセツ</t>
    </rPh>
    <rPh sb="6" eb="8">
      <t>タガク</t>
    </rPh>
    <rPh sb="9" eb="11">
      <t>コウシン</t>
    </rPh>
    <rPh sb="11" eb="13">
      <t>ヒヨウ</t>
    </rPh>
    <rPh sb="14" eb="16">
      <t>ヒツヨウ</t>
    </rPh>
    <rPh sb="19" eb="21">
      <t>イッポウ</t>
    </rPh>
    <rPh sb="22" eb="24">
      <t>ショウライ</t>
    </rPh>
    <rPh sb="25" eb="27">
      <t>ジンコウ</t>
    </rPh>
    <rPh sb="27" eb="29">
      <t>ゲンショウ</t>
    </rPh>
    <rPh sb="29" eb="31">
      <t>ヨソク</t>
    </rPh>
    <rPh sb="32" eb="34">
      <t>セッスイ</t>
    </rPh>
    <rPh sb="34" eb="36">
      <t>イシキ</t>
    </rPh>
    <rPh sb="37" eb="39">
      <t>コウジョウ</t>
    </rPh>
    <rPh sb="39" eb="40">
      <t>トウ</t>
    </rPh>
    <rPh sb="44" eb="46">
      <t>リョウキン</t>
    </rPh>
    <rPh sb="46" eb="48">
      <t>シュウニュウ</t>
    </rPh>
    <rPh sb="49" eb="51">
      <t>ゲンショウ</t>
    </rPh>
    <rPh sb="52" eb="54">
      <t>ミコ</t>
    </rPh>
    <rPh sb="64" eb="67">
      <t>テイキテキ</t>
    </rPh>
    <rPh sb="68" eb="70">
      <t>テキセイ</t>
    </rPh>
    <rPh sb="71" eb="73">
      <t>リョウキン</t>
    </rPh>
    <rPh sb="74" eb="76">
      <t>ミナオ</t>
    </rPh>
    <rPh sb="80" eb="82">
      <t>シュウエキ</t>
    </rPh>
    <rPh sb="82" eb="84">
      <t>カクホ</t>
    </rPh>
    <rPh sb="85" eb="86">
      <t>ツト</t>
    </rPh>
    <rPh sb="104" eb="106">
      <t>ジッシ</t>
    </rPh>
    <rPh sb="109" eb="111">
      <t>ウンエイ</t>
    </rPh>
    <rPh sb="111" eb="113">
      <t>キバン</t>
    </rPh>
    <rPh sb="114" eb="116">
      <t>キョウカ</t>
    </rPh>
    <rPh sb="117" eb="118">
      <t>ハカ</t>
    </rPh>
    <rPh sb="121" eb="122">
      <t>ヒ</t>
    </rPh>
    <rPh sb="123" eb="124">
      <t>ツヅ</t>
    </rPh>
    <rPh sb="126" eb="128">
      <t>トウシ</t>
    </rPh>
    <rPh sb="128" eb="130">
      <t>スイドウ</t>
    </rPh>
    <rPh sb="134" eb="135">
      <t>オヨ</t>
    </rPh>
    <rPh sb="136" eb="138">
      <t>ケイエイ</t>
    </rPh>
    <rPh sb="138" eb="140">
      <t>センリャク</t>
    </rPh>
    <rPh sb="141" eb="142">
      <t>カカ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</si>
</sst>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0.73</c:v>
                </c:pt>
                <c:pt idx="1">
                  <c:v>0.52</c:v>
                </c:pt>
                <c:pt idx="2">
                  <c:v>0.85</c:v>
                </c:pt>
                <c:pt idx="3">
                  <c:v>0.7</c:v>
                </c:pt>
                <c:pt idx="4">
                  <c:v>0.92</c:v>
                </c:pt>
              </c:numCache>
            </c:numRef>
          </c:val>
          <c:extLst>
            <c:ext xmlns:c16="http://schemas.microsoft.com/office/drawing/2014/chart" uri="{C3380CC4-5D6E-409C-BE32-E72D297353CC}">
              <c16:uniqueId val="{00000000-1C4D-4295-90FF-F19D862F76F3}"/>
            </c:ext>
          </c:extLst>
        </c:ser>
        <c:dLbls>
          <c:showLegendKey val="0"/>
          <c:showVal val="0"/>
          <c:showCatName val="0"/>
          <c:showSerName val="0"/>
          <c:showPercent val="0"/>
          <c:showBubbleSize val="0"/>
        </c:dLbls>
        <c:gapWidth val="150"/>
        <c:axId val="407572072"/>
        <c:axId val="407574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1C4D-4295-90FF-F19D862F76F3}"/>
            </c:ext>
          </c:extLst>
        </c:ser>
        <c:dLbls>
          <c:showLegendKey val="0"/>
          <c:showVal val="0"/>
          <c:showCatName val="0"/>
          <c:showSerName val="0"/>
          <c:showPercent val="0"/>
          <c:showBubbleSize val="0"/>
        </c:dLbls>
        <c:marker val="1"/>
        <c:smooth val="0"/>
        <c:axId val="407572072"/>
        <c:axId val="407574424"/>
      </c:lineChart>
      <c:dateAx>
        <c:axId val="407572072"/>
        <c:scaling>
          <c:orientation val="minMax"/>
        </c:scaling>
        <c:delete val="1"/>
        <c:axPos val="b"/>
        <c:numFmt formatCode="ge" sourceLinked="1"/>
        <c:majorTickMark val="none"/>
        <c:minorTickMark val="none"/>
        <c:tickLblPos val="none"/>
        <c:crossAx val="407574424"/>
        <c:crosses val="autoZero"/>
        <c:auto val="1"/>
        <c:lblOffset val="100"/>
        <c:baseTimeUnit val="years"/>
      </c:dateAx>
      <c:valAx>
        <c:axId val="40757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57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76.81</c:v>
                </c:pt>
                <c:pt idx="1">
                  <c:v>76.61</c:v>
                </c:pt>
                <c:pt idx="2">
                  <c:v>77.33</c:v>
                </c:pt>
                <c:pt idx="3">
                  <c:v>78.83</c:v>
                </c:pt>
                <c:pt idx="4">
                  <c:v>78.78</c:v>
                </c:pt>
              </c:numCache>
            </c:numRef>
          </c:val>
          <c:extLst>
            <c:ext xmlns:c16="http://schemas.microsoft.com/office/drawing/2014/chart" uri="{C3380CC4-5D6E-409C-BE32-E72D297353CC}">
              <c16:uniqueId val="{00000000-6973-46C9-98DC-264B9B8CFC99}"/>
            </c:ext>
          </c:extLst>
        </c:ser>
        <c:dLbls>
          <c:showLegendKey val="0"/>
          <c:showVal val="0"/>
          <c:showCatName val="0"/>
          <c:showSerName val="0"/>
          <c:showPercent val="0"/>
          <c:showBubbleSize val="0"/>
        </c:dLbls>
        <c:gapWidth val="150"/>
        <c:axId val="413455808"/>
        <c:axId val="413458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6973-46C9-98DC-264B9B8CFC99}"/>
            </c:ext>
          </c:extLst>
        </c:ser>
        <c:dLbls>
          <c:showLegendKey val="0"/>
          <c:showVal val="0"/>
          <c:showCatName val="0"/>
          <c:showSerName val="0"/>
          <c:showPercent val="0"/>
          <c:showBubbleSize val="0"/>
        </c:dLbls>
        <c:marker val="1"/>
        <c:smooth val="0"/>
        <c:axId val="413455808"/>
        <c:axId val="413458552"/>
      </c:lineChart>
      <c:dateAx>
        <c:axId val="413455808"/>
        <c:scaling>
          <c:orientation val="minMax"/>
        </c:scaling>
        <c:delete val="1"/>
        <c:axPos val="b"/>
        <c:numFmt formatCode="ge" sourceLinked="1"/>
        <c:majorTickMark val="none"/>
        <c:minorTickMark val="none"/>
        <c:tickLblPos val="none"/>
        <c:crossAx val="413458552"/>
        <c:crosses val="autoZero"/>
        <c:auto val="1"/>
        <c:lblOffset val="100"/>
        <c:baseTimeUnit val="years"/>
      </c:dateAx>
      <c:valAx>
        <c:axId val="41345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90.18</c:v>
                </c:pt>
                <c:pt idx="1">
                  <c:v>90.13</c:v>
                </c:pt>
                <c:pt idx="2">
                  <c:v>89.97</c:v>
                </c:pt>
                <c:pt idx="3">
                  <c:v>89.03</c:v>
                </c:pt>
                <c:pt idx="4">
                  <c:v>89.08</c:v>
                </c:pt>
              </c:numCache>
            </c:numRef>
          </c:val>
          <c:extLst>
            <c:ext xmlns:c16="http://schemas.microsoft.com/office/drawing/2014/chart" uri="{C3380CC4-5D6E-409C-BE32-E72D297353CC}">
              <c16:uniqueId val="{00000000-4F4A-4552-BE2D-9868714F0E14}"/>
            </c:ext>
          </c:extLst>
        </c:ser>
        <c:dLbls>
          <c:showLegendKey val="0"/>
          <c:showVal val="0"/>
          <c:showCatName val="0"/>
          <c:showSerName val="0"/>
          <c:showPercent val="0"/>
          <c:showBubbleSize val="0"/>
        </c:dLbls>
        <c:gapWidth val="150"/>
        <c:axId val="413454240"/>
        <c:axId val="41345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4F4A-4552-BE2D-9868714F0E14}"/>
            </c:ext>
          </c:extLst>
        </c:ser>
        <c:dLbls>
          <c:showLegendKey val="0"/>
          <c:showVal val="0"/>
          <c:showCatName val="0"/>
          <c:showSerName val="0"/>
          <c:showPercent val="0"/>
          <c:showBubbleSize val="0"/>
        </c:dLbls>
        <c:marker val="1"/>
        <c:smooth val="0"/>
        <c:axId val="413454240"/>
        <c:axId val="413458944"/>
      </c:lineChart>
      <c:dateAx>
        <c:axId val="413454240"/>
        <c:scaling>
          <c:orientation val="minMax"/>
        </c:scaling>
        <c:delete val="1"/>
        <c:axPos val="b"/>
        <c:numFmt formatCode="ge" sourceLinked="1"/>
        <c:majorTickMark val="none"/>
        <c:minorTickMark val="none"/>
        <c:tickLblPos val="none"/>
        <c:crossAx val="413458944"/>
        <c:crosses val="autoZero"/>
        <c:auto val="1"/>
        <c:lblOffset val="100"/>
        <c:baseTimeUnit val="years"/>
      </c:dateAx>
      <c:valAx>
        <c:axId val="4134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117.87</c:v>
                </c:pt>
                <c:pt idx="1">
                  <c:v>122.22</c:v>
                </c:pt>
                <c:pt idx="2">
                  <c:v>120.73</c:v>
                </c:pt>
                <c:pt idx="3">
                  <c:v>122.18</c:v>
                </c:pt>
                <c:pt idx="4">
                  <c:v>120.49</c:v>
                </c:pt>
              </c:numCache>
            </c:numRef>
          </c:val>
          <c:extLst>
            <c:ext xmlns:c16="http://schemas.microsoft.com/office/drawing/2014/chart" uri="{C3380CC4-5D6E-409C-BE32-E72D297353CC}">
              <c16:uniqueId val="{00000000-DA2B-493E-8A86-D33A67A5FC2C}"/>
            </c:ext>
          </c:extLst>
        </c:ser>
        <c:dLbls>
          <c:showLegendKey val="0"/>
          <c:showVal val="0"/>
          <c:showCatName val="0"/>
          <c:showSerName val="0"/>
          <c:showPercent val="0"/>
          <c:showBubbleSize val="0"/>
        </c:dLbls>
        <c:gapWidth val="150"/>
        <c:axId val="407576384"/>
        <c:axId val="40757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DA2B-493E-8A86-D33A67A5FC2C}"/>
            </c:ext>
          </c:extLst>
        </c:ser>
        <c:dLbls>
          <c:showLegendKey val="0"/>
          <c:showVal val="0"/>
          <c:showCatName val="0"/>
          <c:showSerName val="0"/>
          <c:showPercent val="0"/>
          <c:showBubbleSize val="0"/>
        </c:dLbls>
        <c:marker val="1"/>
        <c:smooth val="0"/>
        <c:axId val="407576384"/>
        <c:axId val="407572464"/>
      </c:lineChart>
      <c:dateAx>
        <c:axId val="407576384"/>
        <c:scaling>
          <c:orientation val="minMax"/>
        </c:scaling>
        <c:delete val="1"/>
        <c:axPos val="b"/>
        <c:numFmt formatCode="ge" sourceLinked="1"/>
        <c:majorTickMark val="none"/>
        <c:minorTickMark val="none"/>
        <c:tickLblPos val="none"/>
        <c:crossAx val="407572464"/>
        <c:crosses val="autoZero"/>
        <c:auto val="1"/>
        <c:lblOffset val="100"/>
        <c:baseTimeUnit val="years"/>
      </c:dateAx>
      <c:valAx>
        <c:axId val="407572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75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42.47</c:v>
                </c:pt>
                <c:pt idx="1">
                  <c:v>43.86</c:v>
                </c:pt>
                <c:pt idx="2">
                  <c:v>45.6</c:v>
                </c:pt>
                <c:pt idx="3">
                  <c:v>46.19</c:v>
                </c:pt>
                <c:pt idx="4">
                  <c:v>47.1</c:v>
                </c:pt>
              </c:numCache>
            </c:numRef>
          </c:val>
          <c:extLst>
            <c:ext xmlns:c16="http://schemas.microsoft.com/office/drawing/2014/chart" uri="{C3380CC4-5D6E-409C-BE32-E72D297353CC}">
              <c16:uniqueId val="{00000000-AACB-4288-ADDC-16E652553087}"/>
            </c:ext>
          </c:extLst>
        </c:ser>
        <c:dLbls>
          <c:showLegendKey val="0"/>
          <c:showVal val="0"/>
          <c:showCatName val="0"/>
          <c:showSerName val="0"/>
          <c:showPercent val="0"/>
          <c:showBubbleSize val="0"/>
        </c:dLbls>
        <c:gapWidth val="150"/>
        <c:axId val="407573248"/>
        <c:axId val="284811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AACB-4288-ADDC-16E652553087}"/>
            </c:ext>
          </c:extLst>
        </c:ser>
        <c:dLbls>
          <c:showLegendKey val="0"/>
          <c:showVal val="0"/>
          <c:showCatName val="0"/>
          <c:showSerName val="0"/>
          <c:showPercent val="0"/>
          <c:showBubbleSize val="0"/>
        </c:dLbls>
        <c:marker val="1"/>
        <c:smooth val="0"/>
        <c:axId val="407573248"/>
        <c:axId val="284811752"/>
      </c:lineChart>
      <c:dateAx>
        <c:axId val="407573248"/>
        <c:scaling>
          <c:orientation val="minMax"/>
        </c:scaling>
        <c:delete val="1"/>
        <c:axPos val="b"/>
        <c:numFmt formatCode="ge" sourceLinked="1"/>
        <c:majorTickMark val="none"/>
        <c:minorTickMark val="none"/>
        <c:tickLblPos val="none"/>
        <c:crossAx val="284811752"/>
        <c:crosses val="autoZero"/>
        <c:auto val="1"/>
        <c:lblOffset val="100"/>
        <c:baseTimeUnit val="years"/>
      </c:dateAx>
      <c:valAx>
        <c:axId val="284811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5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7.52</c:v>
                </c:pt>
                <c:pt idx="1">
                  <c:v>15.79</c:v>
                </c:pt>
                <c:pt idx="2">
                  <c:v>15.84</c:v>
                </c:pt>
                <c:pt idx="3">
                  <c:v>15.15</c:v>
                </c:pt>
                <c:pt idx="4">
                  <c:v>16.649999999999999</c:v>
                </c:pt>
              </c:numCache>
            </c:numRef>
          </c:val>
          <c:extLst>
            <c:ext xmlns:c16="http://schemas.microsoft.com/office/drawing/2014/chart" uri="{C3380CC4-5D6E-409C-BE32-E72D297353CC}">
              <c16:uniqueId val="{00000000-5F1F-4A10-8BD5-D5F84951B6F5}"/>
            </c:ext>
          </c:extLst>
        </c:ser>
        <c:dLbls>
          <c:showLegendKey val="0"/>
          <c:showVal val="0"/>
          <c:showCatName val="0"/>
          <c:showSerName val="0"/>
          <c:showPercent val="0"/>
          <c:showBubbleSize val="0"/>
        </c:dLbls>
        <c:gapWidth val="150"/>
        <c:axId val="408914808"/>
        <c:axId val="40891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5F1F-4A10-8BD5-D5F84951B6F5}"/>
            </c:ext>
          </c:extLst>
        </c:ser>
        <c:dLbls>
          <c:showLegendKey val="0"/>
          <c:showVal val="0"/>
          <c:showCatName val="0"/>
          <c:showSerName val="0"/>
          <c:showPercent val="0"/>
          <c:showBubbleSize val="0"/>
        </c:dLbls>
        <c:marker val="1"/>
        <c:smooth val="0"/>
        <c:axId val="408914808"/>
        <c:axId val="408912848"/>
      </c:lineChart>
      <c:dateAx>
        <c:axId val="408914808"/>
        <c:scaling>
          <c:orientation val="minMax"/>
        </c:scaling>
        <c:delete val="1"/>
        <c:axPos val="b"/>
        <c:numFmt formatCode="ge" sourceLinked="1"/>
        <c:majorTickMark val="none"/>
        <c:minorTickMark val="none"/>
        <c:tickLblPos val="none"/>
        <c:crossAx val="408912848"/>
        <c:crosses val="autoZero"/>
        <c:auto val="1"/>
        <c:lblOffset val="100"/>
        <c:baseTimeUnit val="years"/>
      </c:dateAx>
      <c:valAx>
        <c:axId val="40891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91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FA-427F-B531-C328D87BB945}"/>
            </c:ext>
          </c:extLst>
        </c:ser>
        <c:dLbls>
          <c:showLegendKey val="0"/>
          <c:showVal val="0"/>
          <c:showCatName val="0"/>
          <c:showSerName val="0"/>
          <c:showPercent val="0"/>
          <c:showBubbleSize val="0"/>
        </c:dLbls>
        <c:gapWidth val="150"/>
        <c:axId val="408915200"/>
        <c:axId val="40891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A4FA-427F-B531-C328D87BB945}"/>
            </c:ext>
          </c:extLst>
        </c:ser>
        <c:dLbls>
          <c:showLegendKey val="0"/>
          <c:showVal val="0"/>
          <c:showCatName val="0"/>
          <c:showSerName val="0"/>
          <c:showPercent val="0"/>
          <c:showBubbleSize val="0"/>
        </c:dLbls>
        <c:marker val="1"/>
        <c:smooth val="0"/>
        <c:axId val="408915200"/>
        <c:axId val="408914024"/>
      </c:lineChart>
      <c:dateAx>
        <c:axId val="408915200"/>
        <c:scaling>
          <c:orientation val="minMax"/>
        </c:scaling>
        <c:delete val="1"/>
        <c:axPos val="b"/>
        <c:numFmt formatCode="ge" sourceLinked="1"/>
        <c:majorTickMark val="none"/>
        <c:minorTickMark val="none"/>
        <c:tickLblPos val="none"/>
        <c:crossAx val="408914024"/>
        <c:crosses val="autoZero"/>
        <c:auto val="1"/>
        <c:lblOffset val="100"/>
        <c:baseTimeUnit val="years"/>
      </c:dateAx>
      <c:valAx>
        <c:axId val="408914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89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1085.8</c:v>
                </c:pt>
                <c:pt idx="1">
                  <c:v>563.75</c:v>
                </c:pt>
                <c:pt idx="2">
                  <c:v>857.63</c:v>
                </c:pt>
                <c:pt idx="3">
                  <c:v>1305.26</c:v>
                </c:pt>
                <c:pt idx="4">
                  <c:v>857.27</c:v>
                </c:pt>
              </c:numCache>
            </c:numRef>
          </c:val>
          <c:extLst>
            <c:ext xmlns:c16="http://schemas.microsoft.com/office/drawing/2014/chart" uri="{C3380CC4-5D6E-409C-BE32-E72D297353CC}">
              <c16:uniqueId val="{00000000-2674-409F-927E-CEA0ABE00F56}"/>
            </c:ext>
          </c:extLst>
        </c:ser>
        <c:dLbls>
          <c:showLegendKey val="0"/>
          <c:showVal val="0"/>
          <c:showCatName val="0"/>
          <c:showSerName val="0"/>
          <c:showPercent val="0"/>
          <c:showBubbleSize val="0"/>
        </c:dLbls>
        <c:gapWidth val="150"/>
        <c:axId val="408915592"/>
        <c:axId val="40891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2674-409F-927E-CEA0ABE00F56}"/>
            </c:ext>
          </c:extLst>
        </c:ser>
        <c:dLbls>
          <c:showLegendKey val="0"/>
          <c:showVal val="0"/>
          <c:showCatName val="0"/>
          <c:showSerName val="0"/>
          <c:showPercent val="0"/>
          <c:showBubbleSize val="0"/>
        </c:dLbls>
        <c:marker val="1"/>
        <c:smooth val="0"/>
        <c:axId val="408915592"/>
        <c:axId val="408914416"/>
      </c:lineChart>
      <c:dateAx>
        <c:axId val="408915592"/>
        <c:scaling>
          <c:orientation val="minMax"/>
        </c:scaling>
        <c:delete val="1"/>
        <c:axPos val="b"/>
        <c:numFmt formatCode="ge" sourceLinked="1"/>
        <c:majorTickMark val="none"/>
        <c:minorTickMark val="none"/>
        <c:tickLblPos val="none"/>
        <c:crossAx val="408914416"/>
        <c:crosses val="autoZero"/>
        <c:auto val="1"/>
        <c:lblOffset val="100"/>
        <c:baseTimeUnit val="years"/>
      </c:dateAx>
      <c:valAx>
        <c:axId val="408914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891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34.76</c:v>
                </c:pt>
                <c:pt idx="1">
                  <c:v>29.71</c:v>
                </c:pt>
                <c:pt idx="2">
                  <c:v>24.57</c:v>
                </c:pt>
                <c:pt idx="3">
                  <c:v>21.72</c:v>
                </c:pt>
                <c:pt idx="4">
                  <c:v>18.86</c:v>
                </c:pt>
              </c:numCache>
            </c:numRef>
          </c:val>
          <c:extLst>
            <c:ext xmlns:c16="http://schemas.microsoft.com/office/drawing/2014/chart" uri="{C3380CC4-5D6E-409C-BE32-E72D297353CC}">
              <c16:uniqueId val="{00000000-9232-470F-B530-A0E4F259D823}"/>
            </c:ext>
          </c:extLst>
        </c:ser>
        <c:dLbls>
          <c:showLegendKey val="0"/>
          <c:showVal val="0"/>
          <c:showCatName val="0"/>
          <c:showSerName val="0"/>
          <c:showPercent val="0"/>
          <c:showBubbleSize val="0"/>
        </c:dLbls>
        <c:gapWidth val="150"/>
        <c:axId val="408915984"/>
        <c:axId val="40891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9232-470F-B530-A0E4F259D823}"/>
            </c:ext>
          </c:extLst>
        </c:ser>
        <c:dLbls>
          <c:showLegendKey val="0"/>
          <c:showVal val="0"/>
          <c:showCatName val="0"/>
          <c:showSerName val="0"/>
          <c:showPercent val="0"/>
          <c:showBubbleSize val="0"/>
        </c:dLbls>
        <c:marker val="1"/>
        <c:smooth val="0"/>
        <c:axId val="408915984"/>
        <c:axId val="408910104"/>
      </c:lineChart>
      <c:dateAx>
        <c:axId val="408915984"/>
        <c:scaling>
          <c:orientation val="minMax"/>
        </c:scaling>
        <c:delete val="1"/>
        <c:axPos val="b"/>
        <c:numFmt formatCode="ge" sourceLinked="1"/>
        <c:majorTickMark val="none"/>
        <c:minorTickMark val="none"/>
        <c:tickLblPos val="none"/>
        <c:crossAx val="408910104"/>
        <c:crosses val="autoZero"/>
        <c:auto val="1"/>
        <c:lblOffset val="100"/>
        <c:baseTimeUnit val="years"/>
      </c:dateAx>
      <c:valAx>
        <c:axId val="408910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891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115.96</c:v>
                </c:pt>
                <c:pt idx="1">
                  <c:v>120.14</c:v>
                </c:pt>
                <c:pt idx="2">
                  <c:v>118.93</c:v>
                </c:pt>
                <c:pt idx="3">
                  <c:v>118.87</c:v>
                </c:pt>
                <c:pt idx="4">
                  <c:v>116.58</c:v>
                </c:pt>
              </c:numCache>
            </c:numRef>
          </c:val>
          <c:extLst>
            <c:ext xmlns:c16="http://schemas.microsoft.com/office/drawing/2014/chart" uri="{C3380CC4-5D6E-409C-BE32-E72D297353CC}">
              <c16:uniqueId val="{00000000-50FD-4A34-9E50-F6EAC069F666}"/>
            </c:ext>
          </c:extLst>
        </c:ser>
        <c:dLbls>
          <c:showLegendKey val="0"/>
          <c:showVal val="0"/>
          <c:showCatName val="0"/>
          <c:showSerName val="0"/>
          <c:showPercent val="0"/>
          <c:showBubbleSize val="0"/>
        </c:dLbls>
        <c:gapWidth val="150"/>
        <c:axId val="408913240"/>
        <c:axId val="40891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50FD-4A34-9E50-F6EAC069F666}"/>
            </c:ext>
          </c:extLst>
        </c:ser>
        <c:dLbls>
          <c:showLegendKey val="0"/>
          <c:showVal val="0"/>
          <c:showCatName val="0"/>
          <c:showSerName val="0"/>
          <c:showPercent val="0"/>
          <c:showBubbleSize val="0"/>
        </c:dLbls>
        <c:marker val="1"/>
        <c:smooth val="0"/>
        <c:axId val="408913240"/>
        <c:axId val="408916768"/>
      </c:lineChart>
      <c:dateAx>
        <c:axId val="408913240"/>
        <c:scaling>
          <c:orientation val="minMax"/>
        </c:scaling>
        <c:delete val="1"/>
        <c:axPos val="b"/>
        <c:numFmt formatCode="ge" sourceLinked="1"/>
        <c:majorTickMark val="none"/>
        <c:minorTickMark val="none"/>
        <c:tickLblPos val="none"/>
        <c:crossAx val="408916768"/>
        <c:crosses val="autoZero"/>
        <c:auto val="1"/>
        <c:lblOffset val="100"/>
        <c:baseTimeUnit val="years"/>
      </c:dateAx>
      <c:valAx>
        <c:axId val="4089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91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184.29</c:v>
                </c:pt>
                <c:pt idx="1">
                  <c:v>178.08</c:v>
                </c:pt>
                <c:pt idx="2">
                  <c:v>178.88</c:v>
                </c:pt>
                <c:pt idx="3">
                  <c:v>178.95</c:v>
                </c:pt>
                <c:pt idx="4">
                  <c:v>183.73</c:v>
                </c:pt>
              </c:numCache>
            </c:numRef>
          </c:val>
          <c:extLst>
            <c:ext xmlns:c16="http://schemas.microsoft.com/office/drawing/2014/chart" uri="{C3380CC4-5D6E-409C-BE32-E72D297353CC}">
              <c16:uniqueId val="{00000000-7FF3-4FDB-9C59-C5403F9122F9}"/>
            </c:ext>
          </c:extLst>
        </c:ser>
        <c:dLbls>
          <c:showLegendKey val="0"/>
          <c:showVal val="0"/>
          <c:showCatName val="0"/>
          <c:showSerName val="0"/>
          <c:showPercent val="0"/>
          <c:showBubbleSize val="0"/>
        </c:dLbls>
        <c:gapWidth val="150"/>
        <c:axId val="413456200"/>
        <c:axId val="41345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7FF3-4FDB-9C59-C5403F9122F9}"/>
            </c:ext>
          </c:extLst>
        </c:ser>
        <c:dLbls>
          <c:showLegendKey val="0"/>
          <c:showVal val="0"/>
          <c:showCatName val="0"/>
          <c:showSerName val="0"/>
          <c:showPercent val="0"/>
          <c:showBubbleSize val="0"/>
        </c:dLbls>
        <c:marker val="1"/>
        <c:smooth val="0"/>
        <c:axId val="413456200"/>
        <c:axId val="413457768"/>
      </c:lineChart>
      <c:dateAx>
        <c:axId val="413456200"/>
        <c:scaling>
          <c:orientation val="minMax"/>
        </c:scaling>
        <c:delete val="1"/>
        <c:axPos val="b"/>
        <c:numFmt formatCode="ge" sourceLinked="1"/>
        <c:majorTickMark val="none"/>
        <c:minorTickMark val="none"/>
        <c:tickLblPos val="none"/>
        <c:crossAx val="413457768"/>
        <c:crosses val="autoZero"/>
        <c:auto val="1"/>
        <c:lblOffset val="100"/>
        <c:baseTimeUnit val="years"/>
      </c:dateAx>
      <c:valAx>
        <c:axId val="41345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456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兵庫県　加東市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40187</v>
      </c>
      <c r="AM8" s="70"/>
      <c r="AN8" s="70"/>
      <c r="AO8" s="70"/>
      <c r="AP8" s="70"/>
      <c r="AQ8" s="70"/>
      <c r="AR8" s="70"/>
      <c r="AS8" s="70"/>
      <c r="AT8" s="66">
        <f>データ!$S$6</f>
        <v>157.55000000000001</v>
      </c>
      <c r="AU8" s="67"/>
      <c r="AV8" s="67"/>
      <c r="AW8" s="67"/>
      <c r="AX8" s="67"/>
      <c r="AY8" s="67"/>
      <c r="AZ8" s="67"/>
      <c r="BA8" s="67"/>
      <c r="BB8" s="69">
        <f>データ!$T$6</f>
        <v>255.07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96.42</v>
      </c>
      <c r="J10" s="67"/>
      <c r="K10" s="67"/>
      <c r="L10" s="67"/>
      <c r="M10" s="67"/>
      <c r="N10" s="67"/>
      <c r="O10" s="68"/>
      <c r="P10" s="69">
        <f>データ!$P$6</f>
        <v>99.26</v>
      </c>
      <c r="Q10" s="69"/>
      <c r="R10" s="69"/>
      <c r="S10" s="69"/>
      <c r="T10" s="69"/>
      <c r="U10" s="69"/>
      <c r="V10" s="69"/>
      <c r="W10" s="70">
        <f>データ!$Q$6</f>
        <v>3661</v>
      </c>
      <c r="X10" s="70"/>
      <c r="Y10" s="70"/>
      <c r="Z10" s="70"/>
      <c r="AA10" s="70"/>
      <c r="AB10" s="70"/>
      <c r="AC10" s="70"/>
      <c r="AD10" s="2"/>
      <c r="AE10" s="2"/>
      <c r="AF10" s="2"/>
      <c r="AG10" s="2"/>
      <c r="AH10" s="4"/>
      <c r="AI10" s="4"/>
      <c r="AJ10" s="4"/>
      <c r="AK10" s="4"/>
      <c r="AL10" s="70">
        <f>データ!$U$6</f>
        <v>39752</v>
      </c>
      <c r="AM10" s="70"/>
      <c r="AN10" s="70"/>
      <c r="AO10" s="70"/>
      <c r="AP10" s="70"/>
      <c r="AQ10" s="70"/>
      <c r="AR10" s="70"/>
      <c r="AS10" s="70"/>
      <c r="AT10" s="66">
        <f>データ!$V$6</f>
        <v>97.11</v>
      </c>
      <c r="AU10" s="67"/>
      <c r="AV10" s="67"/>
      <c r="AW10" s="67"/>
      <c r="AX10" s="67"/>
      <c r="AY10" s="67"/>
      <c r="AZ10" s="67"/>
      <c r="BA10" s="67"/>
      <c r="BB10" s="69">
        <f>データ!$W$6</f>
        <v>409.35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104</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7RqlFeuyfp2/zuFiKM6WMduF3+5fJ9RLNZPerxeyHJm1GyxrThkJJ6l6NtbI0aEpvogkp5H0IowMQ/p2H9b4qA==" saltValue="VnBxV0CRCUV5xqlZs4SJN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282286</v>
      </c>
      <c r="D6" s="34">
        <f t="shared" si="3"/>
        <v>46</v>
      </c>
      <c r="E6" s="34">
        <f t="shared" si="3"/>
        <v>1</v>
      </c>
      <c r="F6" s="34">
        <f t="shared" si="3"/>
        <v>0</v>
      </c>
      <c r="G6" s="34">
        <f t="shared" si="3"/>
        <v>1</v>
      </c>
      <c r="H6" s="34" t="str">
        <f t="shared" si="3"/>
        <v>兵庫県　加東市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96.42</v>
      </c>
      <c r="P6" s="35">
        <f t="shared" si="3"/>
        <v>99.26</v>
      </c>
      <c r="Q6" s="35">
        <f t="shared" si="3"/>
        <v>3661</v>
      </c>
      <c r="R6" s="35">
        <f t="shared" si="3"/>
        <v>40187</v>
      </c>
      <c r="S6" s="35">
        <f t="shared" si="3"/>
        <v>157.55000000000001</v>
      </c>
      <c r="T6" s="35">
        <f t="shared" si="3"/>
        <v>255.07</v>
      </c>
      <c r="U6" s="35">
        <f t="shared" si="3"/>
        <v>39752</v>
      </c>
      <c r="V6" s="35">
        <f t="shared" si="3"/>
        <v>97.11</v>
      </c>
      <c r="W6" s="35">
        <f t="shared" si="3"/>
        <v>409.35</v>
      </c>
      <c r="X6" s="36">
        <f>IF(X7="",NA(),X7)</f>
        <v>117.87</v>
      </c>
      <c r="Y6" s="36">
        <f t="shared" ref="Y6:AG6" si="4">IF(Y7="",NA(),Y7)</f>
        <v>122.22</v>
      </c>
      <c r="Z6" s="36">
        <f t="shared" si="4"/>
        <v>120.73</v>
      </c>
      <c r="AA6" s="36">
        <f t="shared" si="4"/>
        <v>122.18</v>
      </c>
      <c r="AB6" s="36">
        <f t="shared" si="4"/>
        <v>120.49</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1085.8</v>
      </c>
      <c r="AU6" s="36">
        <f t="shared" ref="AU6:BC6" si="6">IF(AU7="",NA(),AU7)</f>
        <v>563.75</v>
      </c>
      <c r="AV6" s="36">
        <f t="shared" si="6"/>
        <v>857.63</v>
      </c>
      <c r="AW6" s="36">
        <f t="shared" si="6"/>
        <v>1305.26</v>
      </c>
      <c r="AX6" s="36">
        <f t="shared" si="6"/>
        <v>857.27</v>
      </c>
      <c r="AY6" s="36">
        <f t="shared" si="6"/>
        <v>382.09</v>
      </c>
      <c r="AZ6" s="36">
        <f t="shared" si="6"/>
        <v>371.31</v>
      </c>
      <c r="BA6" s="36">
        <f t="shared" si="6"/>
        <v>377.63</v>
      </c>
      <c r="BB6" s="36">
        <f t="shared" si="6"/>
        <v>357.34</v>
      </c>
      <c r="BC6" s="36">
        <f t="shared" si="6"/>
        <v>366.03</v>
      </c>
      <c r="BD6" s="35" t="str">
        <f>IF(BD7="","",IF(BD7="-","【-】","【"&amp;SUBSTITUTE(TEXT(BD7,"#,##0.00"),"-","△")&amp;"】"))</f>
        <v>【261.93】</v>
      </c>
      <c r="BE6" s="36">
        <f>IF(BE7="",NA(),BE7)</f>
        <v>34.76</v>
      </c>
      <c r="BF6" s="36">
        <f t="shared" ref="BF6:BN6" si="7">IF(BF7="",NA(),BF7)</f>
        <v>29.71</v>
      </c>
      <c r="BG6" s="36">
        <f t="shared" si="7"/>
        <v>24.57</v>
      </c>
      <c r="BH6" s="36">
        <f t="shared" si="7"/>
        <v>21.72</v>
      </c>
      <c r="BI6" s="36">
        <f t="shared" si="7"/>
        <v>18.86</v>
      </c>
      <c r="BJ6" s="36">
        <f t="shared" si="7"/>
        <v>385.06</v>
      </c>
      <c r="BK6" s="36">
        <f t="shared" si="7"/>
        <v>373.09</v>
      </c>
      <c r="BL6" s="36">
        <f t="shared" si="7"/>
        <v>364.71</v>
      </c>
      <c r="BM6" s="36">
        <f t="shared" si="7"/>
        <v>373.69</v>
      </c>
      <c r="BN6" s="36">
        <f t="shared" si="7"/>
        <v>370.12</v>
      </c>
      <c r="BO6" s="35" t="str">
        <f>IF(BO7="","",IF(BO7="-","【-】","【"&amp;SUBSTITUTE(TEXT(BO7,"#,##0.00"),"-","△")&amp;"】"))</f>
        <v>【270.46】</v>
      </c>
      <c r="BP6" s="36">
        <f>IF(BP7="",NA(),BP7)</f>
        <v>115.96</v>
      </c>
      <c r="BQ6" s="36">
        <f t="shared" ref="BQ6:BY6" si="8">IF(BQ7="",NA(),BQ7)</f>
        <v>120.14</v>
      </c>
      <c r="BR6" s="36">
        <f t="shared" si="8"/>
        <v>118.93</v>
      </c>
      <c r="BS6" s="36">
        <f t="shared" si="8"/>
        <v>118.87</v>
      </c>
      <c r="BT6" s="36">
        <f t="shared" si="8"/>
        <v>116.58</v>
      </c>
      <c r="BU6" s="36">
        <f t="shared" si="8"/>
        <v>99.07</v>
      </c>
      <c r="BV6" s="36">
        <f t="shared" si="8"/>
        <v>99.99</v>
      </c>
      <c r="BW6" s="36">
        <f t="shared" si="8"/>
        <v>100.65</v>
      </c>
      <c r="BX6" s="36">
        <f t="shared" si="8"/>
        <v>99.87</v>
      </c>
      <c r="BY6" s="36">
        <f t="shared" si="8"/>
        <v>100.42</v>
      </c>
      <c r="BZ6" s="35" t="str">
        <f>IF(BZ7="","",IF(BZ7="-","【-】","【"&amp;SUBSTITUTE(TEXT(BZ7,"#,##0.00"),"-","△")&amp;"】"))</f>
        <v>【103.91】</v>
      </c>
      <c r="CA6" s="36">
        <f>IF(CA7="",NA(),CA7)</f>
        <v>184.29</v>
      </c>
      <c r="CB6" s="36">
        <f t="shared" ref="CB6:CJ6" si="9">IF(CB7="",NA(),CB7)</f>
        <v>178.08</v>
      </c>
      <c r="CC6" s="36">
        <f t="shared" si="9"/>
        <v>178.88</v>
      </c>
      <c r="CD6" s="36">
        <f t="shared" si="9"/>
        <v>178.95</v>
      </c>
      <c r="CE6" s="36">
        <f t="shared" si="9"/>
        <v>183.73</v>
      </c>
      <c r="CF6" s="36">
        <f t="shared" si="9"/>
        <v>173.03</v>
      </c>
      <c r="CG6" s="36">
        <f t="shared" si="9"/>
        <v>171.15</v>
      </c>
      <c r="CH6" s="36">
        <f t="shared" si="9"/>
        <v>170.19</v>
      </c>
      <c r="CI6" s="36">
        <f t="shared" si="9"/>
        <v>171.81</v>
      </c>
      <c r="CJ6" s="36">
        <f t="shared" si="9"/>
        <v>171.67</v>
      </c>
      <c r="CK6" s="35" t="str">
        <f>IF(CK7="","",IF(CK7="-","【-】","【"&amp;SUBSTITUTE(TEXT(CK7,"#,##0.00"),"-","△")&amp;"】"))</f>
        <v>【167.11】</v>
      </c>
      <c r="CL6" s="36">
        <f>IF(CL7="",NA(),CL7)</f>
        <v>76.81</v>
      </c>
      <c r="CM6" s="36">
        <f t="shared" ref="CM6:CU6" si="10">IF(CM7="",NA(),CM7)</f>
        <v>76.61</v>
      </c>
      <c r="CN6" s="36">
        <f t="shared" si="10"/>
        <v>77.33</v>
      </c>
      <c r="CO6" s="36">
        <f t="shared" si="10"/>
        <v>78.83</v>
      </c>
      <c r="CP6" s="36">
        <f t="shared" si="10"/>
        <v>78.78</v>
      </c>
      <c r="CQ6" s="36">
        <f t="shared" si="10"/>
        <v>58.58</v>
      </c>
      <c r="CR6" s="36">
        <f t="shared" si="10"/>
        <v>58.53</v>
      </c>
      <c r="CS6" s="36">
        <f t="shared" si="10"/>
        <v>59.01</v>
      </c>
      <c r="CT6" s="36">
        <f t="shared" si="10"/>
        <v>60.03</v>
      </c>
      <c r="CU6" s="36">
        <f t="shared" si="10"/>
        <v>59.74</v>
      </c>
      <c r="CV6" s="35" t="str">
        <f>IF(CV7="","",IF(CV7="-","【-】","【"&amp;SUBSTITUTE(TEXT(CV7,"#,##0.00"),"-","△")&amp;"】"))</f>
        <v>【60.27】</v>
      </c>
      <c r="CW6" s="36">
        <f>IF(CW7="",NA(),CW7)</f>
        <v>90.18</v>
      </c>
      <c r="CX6" s="36">
        <f t="shared" ref="CX6:DF6" si="11">IF(CX7="",NA(),CX7)</f>
        <v>90.13</v>
      </c>
      <c r="CY6" s="36">
        <f t="shared" si="11"/>
        <v>89.97</v>
      </c>
      <c r="CZ6" s="36">
        <f t="shared" si="11"/>
        <v>89.03</v>
      </c>
      <c r="DA6" s="36">
        <f t="shared" si="11"/>
        <v>89.08</v>
      </c>
      <c r="DB6" s="36">
        <f t="shared" si="11"/>
        <v>85.23</v>
      </c>
      <c r="DC6" s="36">
        <f t="shared" si="11"/>
        <v>85.26</v>
      </c>
      <c r="DD6" s="36">
        <f t="shared" si="11"/>
        <v>85.37</v>
      </c>
      <c r="DE6" s="36">
        <f t="shared" si="11"/>
        <v>84.81</v>
      </c>
      <c r="DF6" s="36">
        <f t="shared" si="11"/>
        <v>84.8</v>
      </c>
      <c r="DG6" s="35" t="str">
        <f>IF(DG7="","",IF(DG7="-","【-】","【"&amp;SUBSTITUTE(TEXT(DG7,"#,##0.00"),"-","△")&amp;"】"))</f>
        <v>【89.92】</v>
      </c>
      <c r="DH6" s="36">
        <f>IF(DH7="",NA(),DH7)</f>
        <v>42.47</v>
      </c>
      <c r="DI6" s="36">
        <f t="shared" ref="DI6:DQ6" si="12">IF(DI7="",NA(),DI7)</f>
        <v>43.86</v>
      </c>
      <c r="DJ6" s="36">
        <f t="shared" si="12"/>
        <v>45.6</v>
      </c>
      <c r="DK6" s="36">
        <f t="shared" si="12"/>
        <v>46.19</v>
      </c>
      <c r="DL6" s="36">
        <f t="shared" si="12"/>
        <v>47.1</v>
      </c>
      <c r="DM6" s="36">
        <f t="shared" si="12"/>
        <v>44.31</v>
      </c>
      <c r="DN6" s="36">
        <f t="shared" si="12"/>
        <v>45.75</v>
      </c>
      <c r="DO6" s="36">
        <f t="shared" si="12"/>
        <v>46.9</v>
      </c>
      <c r="DP6" s="36">
        <f t="shared" si="12"/>
        <v>47.28</v>
      </c>
      <c r="DQ6" s="36">
        <f t="shared" si="12"/>
        <v>47.66</v>
      </c>
      <c r="DR6" s="35" t="str">
        <f>IF(DR7="","",IF(DR7="-","【-】","【"&amp;SUBSTITUTE(TEXT(DR7,"#,##0.00"),"-","△")&amp;"】"))</f>
        <v>【48.85】</v>
      </c>
      <c r="DS6" s="36">
        <f>IF(DS7="",NA(),DS7)</f>
        <v>7.52</v>
      </c>
      <c r="DT6" s="36">
        <f t="shared" ref="DT6:EB6" si="13">IF(DT7="",NA(),DT7)</f>
        <v>15.79</v>
      </c>
      <c r="DU6" s="36">
        <f t="shared" si="13"/>
        <v>15.84</v>
      </c>
      <c r="DV6" s="36">
        <f t="shared" si="13"/>
        <v>15.15</v>
      </c>
      <c r="DW6" s="36">
        <f t="shared" si="13"/>
        <v>16.649999999999999</v>
      </c>
      <c r="DX6" s="36">
        <f t="shared" si="13"/>
        <v>10.09</v>
      </c>
      <c r="DY6" s="36">
        <f t="shared" si="13"/>
        <v>10.54</v>
      </c>
      <c r="DZ6" s="36">
        <f t="shared" si="13"/>
        <v>12.03</v>
      </c>
      <c r="EA6" s="36">
        <f t="shared" si="13"/>
        <v>12.19</v>
      </c>
      <c r="EB6" s="36">
        <f t="shared" si="13"/>
        <v>15.1</v>
      </c>
      <c r="EC6" s="35" t="str">
        <f>IF(EC7="","",IF(EC7="-","【-】","【"&amp;SUBSTITUTE(TEXT(EC7,"#,##0.00"),"-","△")&amp;"】"))</f>
        <v>【17.80】</v>
      </c>
      <c r="ED6" s="36">
        <f>IF(ED7="",NA(),ED7)</f>
        <v>0.73</v>
      </c>
      <c r="EE6" s="36">
        <f t="shared" ref="EE6:EM6" si="14">IF(EE7="",NA(),EE7)</f>
        <v>0.52</v>
      </c>
      <c r="EF6" s="36">
        <f t="shared" si="14"/>
        <v>0.85</v>
      </c>
      <c r="EG6" s="36">
        <f t="shared" si="14"/>
        <v>0.7</v>
      </c>
      <c r="EH6" s="36">
        <f t="shared" si="14"/>
        <v>0.92</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282286</v>
      </c>
      <c r="D7" s="38">
        <v>46</v>
      </c>
      <c r="E7" s="38">
        <v>1</v>
      </c>
      <c r="F7" s="38">
        <v>0</v>
      </c>
      <c r="G7" s="38">
        <v>1</v>
      </c>
      <c r="H7" s="38" t="s">
        <v>92</v>
      </c>
      <c r="I7" s="38" t="s">
        <v>93</v>
      </c>
      <c r="J7" s="38" t="s">
        <v>94</v>
      </c>
      <c r="K7" s="38" t="s">
        <v>95</v>
      </c>
      <c r="L7" s="38" t="s">
        <v>96</v>
      </c>
      <c r="M7" s="38" t="s">
        <v>97</v>
      </c>
      <c r="N7" s="39" t="s">
        <v>98</v>
      </c>
      <c r="O7" s="39">
        <v>96.42</v>
      </c>
      <c r="P7" s="39">
        <v>99.26</v>
      </c>
      <c r="Q7" s="39">
        <v>3661</v>
      </c>
      <c r="R7" s="39">
        <v>40187</v>
      </c>
      <c r="S7" s="39">
        <v>157.55000000000001</v>
      </c>
      <c r="T7" s="39">
        <v>255.07</v>
      </c>
      <c r="U7" s="39">
        <v>39752</v>
      </c>
      <c r="V7" s="39">
        <v>97.11</v>
      </c>
      <c r="W7" s="39">
        <v>409.35</v>
      </c>
      <c r="X7" s="39">
        <v>117.87</v>
      </c>
      <c r="Y7" s="39">
        <v>122.22</v>
      </c>
      <c r="Z7" s="39">
        <v>120.73</v>
      </c>
      <c r="AA7" s="39">
        <v>122.18</v>
      </c>
      <c r="AB7" s="39">
        <v>120.49</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1085.8</v>
      </c>
      <c r="AU7" s="39">
        <v>563.75</v>
      </c>
      <c r="AV7" s="39">
        <v>857.63</v>
      </c>
      <c r="AW7" s="39">
        <v>1305.26</v>
      </c>
      <c r="AX7" s="39">
        <v>857.27</v>
      </c>
      <c r="AY7" s="39">
        <v>382.09</v>
      </c>
      <c r="AZ7" s="39">
        <v>371.31</v>
      </c>
      <c r="BA7" s="39">
        <v>377.63</v>
      </c>
      <c r="BB7" s="39">
        <v>357.34</v>
      </c>
      <c r="BC7" s="39">
        <v>366.03</v>
      </c>
      <c r="BD7" s="39">
        <v>261.93</v>
      </c>
      <c r="BE7" s="39">
        <v>34.76</v>
      </c>
      <c r="BF7" s="39">
        <v>29.71</v>
      </c>
      <c r="BG7" s="39">
        <v>24.57</v>
      </c>
      <c r="BH7" s="39">
        <v>21.72</v>
      </c>
      <c r="BI7" s="39">
        <v>18.86</v>
      </c>
      <c r="BJ7" s="39">
        <v>385.06</v>
      </c>
      <c r="BK7" s="39">
        <v>373.09</v>
      </c>
      <c r="BL7" s="39">
        <v>364.71</v>
      </c>
      <c r="BM7" s="39">
        <v>373.69</v>
      </c>
      <c r="BN7" s="39">
        <v>370.12</v>
      </c>
      <c r="BO7" s="39">
        <v>270.45999999999998</v>
      </c>
      <c r="BP7" s="39">
        <v>115.96</v>
      </c>
      <c r="BQ7" s="39">
        <v>120.14</v>
      </c>
      <c r="BR7" s="39">
        <v>118.93</v>
      </c>
      <c r="BS7" s="39">
        <v>118.87</v>
      </c>
      <c r="BT7" s="39">
        <v>116.58</v>
      </c>
      <c r="BU7" s="39">
        <v>99.07</v>
      </c>
      <c r="BV7" s="39">
        <v>99.99</v>
      </c>
      <c r="BW7" s="39">
        <v>100.65</v>
      </c>
      <c r="BX7" s="39">
        <v>99.87</v>
      </c>
      <c r="BY7" s="39">
        <v>100.42</v>
      </c>
      <c r="BZ7" s="39">
        <v>103.91</v>
      </c>
      <c r="CA7" s="39">
        <v>184.29</v>
      </c>
      <c r="CB7" s="39">
        <v>178.08</v>
      </c>
      <c r="CC7" s="39">
        <v>178.88</v>
      </c>
      <c r="CD7" s="39">
        <v>178.95</v>
      </c>
      <c r="CE7" s="39">
        <v>183.73</v>
      </c>
      <c r="CF7" s="39">
        <v>173.03</v>
      </c>
      <c r="CG7" s="39">
        <v>171.15</v>
      </c>
      <c r="CH7" s="39">
        <v>170.19</v>
      </c>
      <c r="CI7" s="39">
        <v>171.81</v>
      </c>
      <c r="CJ7" s="39">
        <v>171.67</v>
      </c>
      <c r="CK7" s="39">
        <v>167.11</v>
      </c>
      <c r="CL7" s="39">
        <v>76.81</v>
      </c>
      <c r="CM7" s="39">
        <v>76.61</v>
      </c>
      <c r="CN7" s="39">
        <v>77.33</v>
      </c>
      <c r="CO7" s="39">
        <v>78.83</v>
      </c>
      <c r="CP7" s="39">
        <v>78.78</v>
      </c>
      <c r="CQ7" s="39">
        <v>58.58</v>
      </c>
      <c r="CR7" s="39">
        <v>58.53</v>
      </c>
      <c r="CS7" s="39">
        <v>59.01</v>
      </c>
      <c r="CT7" s="39">
        <v>60.03</v>
      </c>
      <c r="CU7" s="39">
        <v>59.74</v>
      </c>
      <c r="CV7" s="39">
        <v>60.27</v>
      </c>
      <c r="CW7" s="39">
        <v>90.18</v>
      </c>
      <c r="CX7" s="39">
        <v>90.13</v>
      </c>
      <c r="CY7" s="39">
        <v>89.97</v>
      </c>
      <c r="CZ7" s="39">
        <v>89.03</v>
      </c>
      <c r="DA7" s="39">
        <v>89.08</v>
      </c>
      <c r="DB7" s="39">
        <v>85.23</v>
      </c>
      <c r="DC7" s="39">
        <v>85.26</v>
      </c>
      <c r="DD7" s="39">
        <v>85.37</v>
      </c>
      <c r="DE7" s="39">
        <v>84.81</v>
      </c>
      <c r="DF7" s="39">
        <v>84.8</v>
      </c>
      <c r="DG7" s="39">
        <v>89.92</v>
      </c>
      <c r="DH7" s="39">
        <v>42.47</v>
      </c>
      <c r="DI7" s="39">
        <v>43.86</v>
      </c>
      <c r="DJ7" s="39">
        <v>45.6</v>
      </c>
      <c r="DK7" s="39">
        <v>46.19</v>
      </c>
      <c r="DL7" s="39">
        <v>47.1</v>
      </c>
      <c r="DM7" s="39">
        <v>44.31</v>
      </c>
      <c r="DN7" s="39">
        <v>45.75</v>
      </c>
      <c r="DO7" s="39">
        <v>46.9</v>
      </c>
      <c r="DP7" s="39">
        <v>47.28</v>
      </c>
      <c r="DQ7" s="39">
        <v>47.66</v>
      </c>
      <c r="DR7" s="39">
        <v>48.85</v>
      </c>
      <c r="DS7" s="39">
        <v>7.52</v>
      </c>
      <c r="DT7" s="39">
        <v>15.79</v>
      </c>
      <c r="DU7" s="39">
        <v>15.84</v>
      </c>
      <c r="DV7" s="39">
        <v>15.15</v>
      </c>
      <c r="DW7" s="39">
        <v>16.649999999999999</v>
      </c>
      <c r="DX7" s="39">
        <v>10.09</v>
      </c>
      <c r="DY7" s="39">
        <v>10.54</v>
      </c>
      <c r="DZ7" s="39">
        <v>12.03</v>
      </c>
      <c r="EA7" s="39">
        <v>12.19</v>
      </c>
      <c r="EB7" s="39">
        <v>15.1</v>
      </c>
      <c r="EC7" s="39">
        <v>17.8</v>
      </c>
      <c r="ED7" s="39">
        <v>0.73</v>
      </c>
      <c r="EE7" s="39">
        <v>0.52</v>
      </c>
      <c r="EF7" s="39">
        <v>0.85</v>
      </c>
      <c r="EG7" s="39">
        <v>0.7</v>
      </c>
      <c r="EH7" s="39">
        <v>0.92</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2020-01-31T04:40:16Z</cp:lastPrinted>
  <dcterms:created xsi:type="dcterms:W3CDTF">2019-12-05T04:22:10Z</dcterms:created>
  <dcterms:modified xsi:type="dcterms:W3CDTF">2021-03-12T04:39:31Z</dcterms:modified>
  <cp:category/>
</cp:coreProperties>
</file>