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
    </mc:Choice>
  </mc:AlternateContent>
  <xr:revisionPtr revIDLastSave="0" documentId="13_ncr:1_{D7498869-0C48-470C-9FF2-26DA5E1F28C1}" xr6:coauthVersionLast="36" xr6:coauthVersionMax="36" xr10:uidLastSave="{00000000-0000-0000-0000-000000000000}"/>
  <workbookProtection workbookAlgorithmName="SHA-512" workbookHashValue="ssAJ/nzQBFHsgjcNte6rHji2JvvbSkURO4qLOVv7e9aCVbSTnnwAxjKO2YGit4NI4O0aldFiDoiFTY6bOHZfEg==" workbookSaltValue="y7EFXzh4WT07hk7bmplg/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<sst xmlns="http://schemas.openxmlformats.org/spreadsheetml/2006/main" count="228" uniqueCount="111">
  <si>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</si>
  <si>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</si>
  <si>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</si>
  <si>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</si>
  <si>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</si>
  <si>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</si>
  <si>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</si>
  <si>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</si>
  <si>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</si>
  <si>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</si>
  <si>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</si>
  <si>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</si>
  <si>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</si>
  <si>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</si>
  <si>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</si>
  <si>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</si>
  <si>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</si>
  <si>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</si>
  <si>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</si>
  <si>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</si>
  <si>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</si>
  <si>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</si>
  <si>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</si>
  <si>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</si>
  <si>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</si>
  <si>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</si>
  <si>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</si>
  <si>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</si>
  <si>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</si>
  <si>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</si>
  <si>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</si>
  <si>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</si>
  <si>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</si>
  <si>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</si>
  <si>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</si>
  <si>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</si>
  <si>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</si>
  <si>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</si>
  <si>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</si>
  <si>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</si>
  <si>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</si>
  <si>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</si>
  <si>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</si>
  <si>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</si>
  <si>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</si>
  <si>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</si>
  <si>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</si>
  <si>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</si>
  <si>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</si>
  <si>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</si>
  <si>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</si>
  <si>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</si>
  <si>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</si>
  <si>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</si>
  <si>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</si>
  <si>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</si>
  <si>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</si>
  <si>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</si>
  <si>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</si>
  <si>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</si>
  <si>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</si>
  <si>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</si>
  <si>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</si>
  <si>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</si>
  <si>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</si>
  <si>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</si>
  <si>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</si>
  <si>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</si>
  <si>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</si>
  <si>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</si>
  <si>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</si>
  <si>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</si>
  <si>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</si>
  <si>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</si>
  <si>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</si>
  <si>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</si>
  <si>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</si>
  <si>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</si>
  <si>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</si>
  <si>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</si>
  <si>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</si>
  <si>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</si>
  <si>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</si>
  <si>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</si>
  <si>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</si>
  <si>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</si>
  <si>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</si>
  <si>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</si>
  <si>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</si>
  <si>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</si>
  <si>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</si>
  <si>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</si>
  <si>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</si>
  <si>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</si>
  <si>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</si>
  <si>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</si>
  <si>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</si>
  <si>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</si>
  <si>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</si>
  <si>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</si>
  <si>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</si>
  <si>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</si>
  <si>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</si>
  <si>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</si>
  <si>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</si>
  <si>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</si>
  <si>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</si>
  <si>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</si>
  <si>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①資産全体に対する耐用年数を経過した資産の割合は上昇しているため、ストックマネジメント手法を用いて、計画的に施設の長寿命化を図る必要がある。
②③下水道事業に着手して30年余りしか経過していないため、法定耐用年数を超えた管渠はないが、今後の老朽化に対応するため、計画的に改築更新を行う必要がある。</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43" eb="45">
      <t>シュホウ</t>
    </rPh>
    <rPh sb="46" eb="47">
      <t>モチ</t>
    </rPh>
    <rPh sb="50" eb="53">
      <t>ケイカクテキ</t>
    </rPh>
    <rPh sb="54" eb="56">
      <t>シセツ</t>
    </rPh>
    <rPh sb="57" eb="58">
      <t>チョウ</t>
    </rPh>
    <rPh sb="58" eb="61">
      <t>ジュミョウカ</t>
    </rPh>
    <rPh sb="62" eb="63">
      <t>ハカ</t>
    </rPh>
    <rPh sb="64" eb="66">
      <t>ヒツヨウ</t>
    </rPh>
    <rPh sb="73" eb="76">
      <t>ゲスイドウ</t>
    </rPh>
    <rPh sb="76" eb="78">
      <t>ジギョウ</t>
    </rPh>
    <rPh sb="79" eb="81">
      <t>チャクシュ</t>
    </rPh>
    <rPh sb="85" eb="86">
      <t>ネン</t>
    </rPh>
    <rPh sb="86" eb="87">
      <t>アマ</t>
    </rPh>
    <rPh sb="90" eb="92">
      <t>ケイカ</t>
    </rPh>
    <rPh sb="100" eb="102">
      <t>ホウテイ</t>
    </rPh>
    <rPh sb="102" eb="104">
      <t>タイヨウ</t>
    </rPh>
    <rPh sb="104" eb="106">
      <t>ネンスウ</t>
    </rPh>
    <rPh sb="107" eb="108">
      <t>コ</t>
    </rPh>
    <rPh sb="110" eb="112">
      <t>カンキョ</t>
    </rPh>
    <rPh sb="117" eb="119">
      <t>コンゴ</t>
    </rPh>
    <rPh sb="131" eb="133">
      <t>ケイカク</t>
    </rPh>
    <rPh sb="133" eb="134">
      <t>テキ</t>
    </rPh>
    <rPh sb="135" eb="137">
      <t>カイチク</t>
    </rPh>
    <rPh sb="137" eb="139">
      <t>コウシン</t>
    </rPh>
    <rPh sb="140" eb="141">
      <t>オコナ</t>
    </rPh>
    <rPh sb="142" eb="144">
      <t>ヒツヨウ</t>
    </rPh>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</si>
  <si>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ため、定期的に適正な使用料見直しの検討を進める。
引き続き、当市下水道ビジョン及び経営戦略に掲げた施策目標「持続」と「リスクの抑制」の達成に向けて、下水処理場統合整備事業等の具体的施策に取り組み、維持管理費を節減するなど、事業の効率化を図ることにより、経営の健全化を目指す。</t>
    <phoneticPr fontId="4"/>
  </si>
  <si>
    <t>①経常収支比率は収益のうち、他会計補助金が減少し、委託料などの費用が増加したことなどにより、前年度と比較すると、2.98ポイント減少し、100％を下回っている。一般会計からの繰入金が多くを占めており、水洗化率の向上及び維持管理費の節減により事業の効率化を図る必要がある。
②使用料収入は、当市人口ビジョンによる人口減少予測に基づき、減少すると見込んでおり、維持管理費の削減等により黒字化を図ることで、累積欠損金を解消する必要がある。
③流動比率は、工事未払金の支払いに備えた流動資産の現金預金が増加しているため、6.16ポイント増加している。一般会計からの繰入金による経営補助を受けて年間を通じた資金繰りを行っているため、定期的に適正な使用料見直しを検討するとともに、国の支援制度を有効活用するなど、計画的な更新投資に備えた財源確保が必要である。
④企業債残高は減少傾向にあるが、今後の更新投資を見据えた財源確保が必要である。計画的かつ適正な投資を目指し、適正規模で企業債を利用する必要がある。
⑤経費回収率は使用料収入が微増したことにより0.78ポイント増加し、100％に近づきつつあるが、経費の節減と更新投資等に係る財源確保に努めて、さらなる経営の健全化を図る必要がある。
⑥汚水処理原価は類似団体と比較すると高く、計画的な投資や維持管理費の節減により、効率化を図る必要がある。
⑦特定環境保全公共下水道の処理施設は保有していない。
⑧水洗化率の変動はほぼ横ばいになっており、未接続調査による現状把握に努めて、引き続き水洗化の啓発を行う。</t>
    <rPh sb="1" eb="3">
      <t>ケイジョウ</t>
    </rPh>
    <rPh sb="3" eb="5">
      <t>シュウシ</t>
    </rPh>
    <rPh sb="5" eb="7">
      <t>ヒリツ</t>
    </rPh>
    <rPh sb="8" eb="10">
      <t>シュウエキ</t>
    </rPh>
    <rPh sb="14" eb="15">
      <t>ホカ</t>
    </rPh>
    <rPh sb="15" eb="17">
      <t>カイケイ</t>
    </rPh>
    <rPh sb="17" eb="20">
      <t>ホジョキン</t>
    </rPh>
    <rPh sb="21" eb="23">
      <t>ゲンショウ</t>
    </rPh>
    <rPh sb="25" eb="28">
      <t>イタクリョウ</t>
    </rPh>
    <rPh sb="31" eb="33">
      <t>ヒヨウ</t>
    </rPh>
    <rPh sb="34" eb="36">
      <t>ゾウカ</t>
    </rPh>
    <rPh sb="46" eb="49">
      <t>ゼンネンド</t>
    </rPh>
    <rPh sb="50" eb="52">
      <t>ヒカク</t>
    </rPh>
    <rPh sb="64" eb="66">
      <t>ゲンショウ</t>
    </rPh>
    <rPh sb="73" eb="75">
      <t>シタマワ</t>
    </rPh>
    <rPh sb="80" eb="82">
      <t>イッパン</t>
    </rPh>
    <rPh sb="82" eb="84">
      <t>カイケイ</t>
    </rPh>
    <rPh sb="87" eb="89">
      <t>クリイレ</t>
    </rPh>
    <rPh sb="89" eb="90">
      <t>キン</t>
    </rPh>
    <rPh sb="91" eb="92">
      <t>オオ</t>
    </rPh>
    <rPh sb="94" eb="95">
      <t>シ</t>
    </rPh>
    <rPh sb="100" eb="103">
      <t>スイセンカ</t>
    </rPh>
    <rPh sb="103" eb="104">
      <t>リツ</t>
    </rPh>
    <rPh sb="105" eb="107">
      <t>コウジョウ</t>
    </rPh>
    <rPh sb="107" eb="108">
      <t>オヨ</t>
    </rPh>
    <rPh sb="109" eb="111">
      <t>イジ</t>
    </rPh>
    <rPh sb="111" eb="114">
      <t>カンリヒ</t>
    </rPh>
    <rPh sb="115" eb="117">
      <t>セツゲン</t>
    </rPh>
    <rPh sb="120" eb="122">
      <t>ジギョウ</t>
    </rPh>
    <rPh sb="123" eb="126">
      <t>コウリツカ</t>
    </rPh>
    <rPh sb="127" eb="128">
      <t>ハカ</t>
    </rPh>
    <rPh sb="129" eb="131">
      <t>ヒツヨウ</t>
    </rPh>
    <rPh sb="144" eb="146">
      <t>トウシ</t>
    </rPh>
    <rPh sb="146" eb="148">
      <t>ジンコウ</t>
    </rPh>
    <rPh sb="155" eb="157">
      <t>ジンコウ</t>
    </rPh>
    <rPh sb="157" eb="159">
      <t>ゲンショウ</t>
    </rPh>
    <rPh sb="159" eb="161">
      <t>ヨソク</t>
    </rPh>
    <rPh sb="162" eb="163">
      <t>モト</t>
    </rPh>
    <rPh sb="166" eb="168">
      <t>ゲンショウ</t>
    </rPh>
    <rPh sb="171" eb="173">
      <t>ミコ</t>
    </rPh>
    <rPh sb="178" eb="180">
      <t>イジ</t>
    </rPh>
    <rPh sb="180" eb="183">
      <t>カンリヒ</t>
    </rPh>
    <rPh sb="184" eb="186">
      <t>サクゲン</t>
    </rPh>
    <rPh sb="186" eb="187">
      <t>ナド</t>
    </rPh>
    <rPh sb="224" eb="226">
      <t>コウジ</t>
    </rPh>
    <rPh sb="226" eb="229">
      <t>ミバライキン</t>
    </rPh>
    <rPh sb="230" eb="232">
      <t>シハラ</t>
    </rPh>
    <rPh sb="234" eb="235">
      <t>ソナ</t>
    </rPh>
    <rPh sb="237" eb="239">
      <t>リュウドウ</t>
    </rPh>
    <rPh sb="239" eb="241">
      <t>シサン</t>
    </rPh>
    <rPh sb="242" eb="244">
      <t>ゲンキン</t>
    </rPh>
    <rPh sb="244" eb="246">
      <t>ヨキン</t>
    </rPh>
    <rPh sb="247" eb="249">
      <t>ゾウカ</t>
    </rPh>
    <rPh sb="264" eb="266">
      <t>ゾウカ</t>
    </rPh>
    <rPh sb="271" eb="275">
      <t>イッパンカイケイ</t>
    </rPh>
    <rPh sb="278" eb="280">
      <t>クリイレ</t>
    </rPh>
    <rPh sb="280" eb="281">
      <t>キン</t>
    </rPh>
    <rPh sb="284" eb="286">
      <t>ケイエイ</t>
    </rPh>
    <rPh sb="286" eb="288">
      <t>ホジョ</t>
    </rPh>
    <rPh sb="289" eb="290">
      <t>ウ</t>
    </rPh>
    <rPh sb="292" eb="294">
      <t>ネンカン</t>
    </rPh>
    <rPh sb="295" eb="296">
      <t>ツウ</t>
    </rPh>
    <rPh sb="298" eb="300">
      <t>シキン</t>
    </rPh>
    <rPh sb="300" eb="301">
      <t>グ</t>
    </rPh>
    <rPh sb="303" eb="304">
      <t>オコナ</t>
    </rPh>
    <rPh sb="311" eb="314">
      <t>テイキテキ</t>
    </rPh>
    <rPh sb="315" eb="317">
      <t>テキセイ</t>
    </rPh>
    <rPh sb="318" eb="321">
      <t>シヨウリョウ</t>
    </rPh>
    <rPh sb="321" eb="323">
      <t>ミナオ</t>
    </rPh>
    <rPh sb="325" eb="327">
      <t>ケントウ</t>
    </rPh>
    <rPh sb="334" eb="335">
      <t>クニ</t>
    </rPh>
    <rPh sb="336" eb="338">
      <t>シエン</t>
    </rPh>
    <rPh sb="338" eb="340">
      <t>セイド</t>
    </rPh>
    <rPh sb="341" eb="343">
      <t>ユウコウ</t>
    </rPh>
    <rPh sb="343" eb="345">
      <t>カツヨウ</t>
    </rPh>
    <rPh sb="350" eb="352">
      <t>ケイカク</t>
    </rPh>
    <rPh sb="352" eb="353">
      <t>テキ</t>
    </rPh>
    <rPh sb="354" eb="356">
      <t>コウシン</t>
    </rPh>
    <rPh sb="356" eb="358">
      <t>トウシ</t>
    </rPh>
    <rPh sb="359" eb="360">
      <t>ソナ</t>
    </rPh>
    <rPh sb="362" eb="364">
      <t>ザイゲン</t>
    </rPh>
    <rPh sb="364" eb="366">
      <t>カクホ</t>
    </rPh>
    <rPh sb="367" eb="369">
      <t>ヒツヨウ</t>
    </rPh>
    <rPh sb="418" eb="420">
      <t>テキセイ</t>
    </rPh>
    <rPh sb="428" eb="430">
      <t>テキセイ</t>
    </rPh>
    <rPh sb="430" eb="432">
      <t>キボ</t>
    </rPh>
    <rPh sb="433" eb="435">
      <t>キギョウ</t>
    </rPh>
    <rPh sb="435" eb="436">
      <t>サイ</t>
    </rPh>
    <rPh sb="437" eb="439">
      <t>リヨウ</t>
    </rPh>
    <rPh sb="441" eb="443">
      <t>ヒツヨウ</t>
    </rPh>
    <rPh sb="455" eb="460">
      <t>シヨウリョウシュウニュウ</t>
    </rPh>
    <rPh sb="461" eb="463">
      <t>ビゾウ</t>
    </rPh>
    <rPh sb="478" eb="480">
      <t>ゾウカ</t>
    </rPh>
    <rPh sb="487" eb="488">
      <t>チカ</t>
    </rPh>
    <rPh sb="508" eb="509">
      <t>カカ</t>
    </rPh>
    <rPh sb="515" eb="516">
      <t>ツト</t>
    </rPh>
    <rPh sb="530" eb="531">
      <t>ハカ</t>
    </rPh>
    <rPh sb="532" eb="534">
      <t>ヒツヨウ</t>
    </rPh>
    <rPh sb="540" eb="542">
      <t>オスイ</t>
    </rPh>
    <rPh sb="542" eb="544">
      <t>ショリ</t>
    </rPh>
    <rPh sb="544" eb="546">
      <t>ゲンカ</t>
    </rPh>
    <rPh sb="547" eb="549">
      <t>ルイジ</t>
    </rPh>
    <rPh sb="549" eb="551">
      <t>ダンタイ</t>
    </rPh>
    <rPh sb="552" eb="554">
      <t>ヒカク</t>
    </rPh>
    <rPh sb="557" eb="558">
      <t>タカ</t>
    </rPh>
    <rPh sb="560" eb="563">
      <t>ケイカクテキ</t>
    </rPh>
    <rPh sb="564" eb="566">
      <t>トウシ</t>
    </rPh>
    <rPh sb="567" eb="569">
      <t>イジ</t>
    </rPh>
    <rPh sb="569" eb="572">
      <t>カンリヒ</t>
    </rPh>
    <rPh sb="573" eb="575">
      <t>セツゲン</t>
    </rPh>
    <rPh sb="579" eb="582">
      <t>コウリツカ</t>
    </rPh>
    <rPh sb="583" eb="584">
      <t>ハカ</t>
    </rPh>
    <rPh sb="585" eb="587">
      <t>ヒツヨウ</t>
    </rPh>
    <rPh sb="593" eb="595">
      <t>トクテイ</t>
    </rPh>
    <rPh sb="595" eb="597">
      <t>カンキョウ</t>
    </rPh>
    <rPh sb="597" eb="599">
      <t>ホゼン</t>
    </rPh>
    <rPh sb="599" eb="601">
      <t>コウキョウ</t>
    </rPh>
    <rPh sb="601" eb="604">
      <t>ゲスイドウ</t>
    </rPh>
    <rPh sb="605" eb="607">
      <t>ショリ</t>
    </rPh>
    <rPh sb="607" eb="609">
      <t>シセツ</t>
    </rPh>
    <rPh sb="610" eb="612">
      <t>ホユウ</t>
    </rPh>
    <rPh sb="620" eb="623">
      <t>スイセンカ</t>
    </rPh>
    <rPh sb="623" eb="624">
      <t>リツ</t>
    </rPh>
    <rPh sb="625" eb="627">
      <t>ヘンドウ</t>
    </rPh>
    <rPh sb="630" eb="631">
      <t>ヨコ</t>
    </rPh>
    <rPh sb="640" eb="643">
      <t>ミセツゾク</t>
    </rPh>
    <rPh sb="643" eb="645">
      <t>チョウサ</t>
    </rPh>
    <rPh sb="648" eb="650">
      <t>ゲンジョウ</t>
    </rPh>
    <rPh sb="650" eb="652">
      <t>ハアク</t>
    </rPh>
    <rPh sb="653" eb="654">
      <t>ツト</t>
    </rPh>
    <rPh sb="657" eb="658">
      <t>ヒ</t>
    </rPh>
    <rPh sb="659" eb="660">
      <t>ツヅ</t>
    </rPh>
    <rPh sb="661" eb="664">
      <t>スイセンカ</t>
    </rPh>
    <rPh sb="665" eb="667">
      <t>ケイハツ</t>
    </rPh>
    <rPh sb="668" eb="6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</si>
</sst>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1-4192-BE6E-C7C720DC49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AE1-4192-BE6E-C7C720DC49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7C-4F3D-A84E-4E3CFDCE70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87C-4F3D-A84E-4E3CFDCE70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91.37</c:v>
                </c:pt>
                <c:pt idx="1">
                  <c:v>93.37</c:v>
                </c:pt>
                <c:pt idx="2">
                  <c:v>93.95</c:v>
                </c:pt>
                <c:pt idx="3">
                  <c:v>93.93</c:v>
                </c:pt>
                <c:pt idx="4">
                  <c:v>93.05</c:v>
                </c:pt>
              </c:numCache>
            </c:numRef>
          </c:val>
          <c:extLst>
            <c:ext xmlns:c16="http://schemas.microsoft.com/office/drawing/2014/chart" uri="{C3380CC4-5D6E-409C-BE32-E72D297353CC}">
              <c16:uniqueId val="{00000000-F558-4B17-A133-1CD6BE9B77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F558-4B17-A133-1CD6BE9B77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95.04</c:v>
                </c:pt>
                <c:pt idx="1">
                  <c:v>90.8</c:v>
                </c:pt>
                <c:pt idx="2">
                  <c:v>92.4</c:v>
                </c:pt>
                <c:pt idx="3">
                  <c:v>100.05</c:v>
                </c:pt>
                <c:pt idx="4">
                  <c:v>97.52</c:v>
                </c:pt>
              </c:numCache>
            </c:numRef>
          </c:val>
          <c:extLst>
            <c:ext xmlns:c16="http://schemas.microsoft.com/office/drawing/2014/chart" uri="{C3380CC4-5D6E-409C-BE32-E72D297353CC}">
              <c16:uniqueId val="{00000000-99DD-45A4-BCA8-2A0CE88B80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99DD-45A4-BCA8-2A0CE88B80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18.13</c:v>
                </c:pt>
                <c:pt idx="1">
                  <c:v>19.43</c:v>
                </c:pt>
                <c:pt idx="2">
                  <c:v>21.82</c:v>
                </c:pt>
                <c:pt idx="3">
                  <c:v>24.15</c:v>
                </c:pt>
                <c:pt idx="4">
                  <c:v>26.04</c:v>
                </c:pt>
              </c:numCache>
            </c:numRef>
          </c:val>
          <c:extLst>
            <c:ext xmlns:c16="http://schemas.microsoft.com/office/drawing/2014/chart" uri="{C3380CC4-5D6E-409C-BE32-E72D297353CC}">
              <c16:uniqueId val="{00000000-67DC-423B-9E6F-0D845E740C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67DC-423B-9E6F-0D845E740C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4-4F0A-9BC5-CB856E8D9B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EEE4-4F0A-9BC5-CB856E8D9B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106.94</c:v>
                </c:pt>
                <c:pt idx="1">
                  <c:v>109.42</c:v>
                </c:pt>
                <c:pt idx="2">
                  <c:v>127.93</c:v>
                </c:pt>
                <c:pt idx="3">
                  <c:v>107.96</c:v>
                </c:pt>
                <c:pt idx="4">
                  <c:v>111.11</c:v>
                </c:pt>
              </c:numCache>
            </c:numRef>
          </c:val>
          <c:extLst>
            <c:ext xmlns:c16="http://schemas.microsoft.com/office/drawing/2014/chart" uri="{C3380CC4-5D6E-409C-BE32-E72D297353CC}">
              <c16:uniqueId val="{00000000-3BA9-48E6-9E0E-F7021C7224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3BA9-48E6-9E0E-F7021C7224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8.9499999999999993</c:v>
                </c:pt>
                <c:pt idx="1">
                  <c:v>20.39</c:v>
                </c:pt>
                <c:pt idx="2">
                  <c:v>17.670000000000002</c:v>
                </c:pt>
                <c:pt idx="3">
                  <c:v>31.38</c:v>
                </c:pt>
                <c:pt idx="4">
                  <c:v>37.54</c:v>
                </c:pt>
              </c:numCache>
            </c:numRef>
          </c:val>
          <c:extLst>
            <c:ext xmlns:c16="http://schemas.microsoft.com/office/drawing/2014/chart" uri="{C3380CC4-5D6E-409C-BE32-E72D297353CC}">
              <c16:uniqueId val="{00000000-0D42-4DF1-940C-75619855CA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0D42-4DF1-940C-75619855CA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1143.1500000000001</c:v>
                </c:pt>
                <c:pt idx="1">
                  <c:v>994.44</c:v>
                </c:pt>
                <c:pt idx="2">
                  <c:v>959.97</c:v>
                </c:pt>
                <c:pt idx="3">
                  <c:v>772.88</c:v>
                </c:pt>
                <c:pt idx="4">
                  <c:v>697.76</c:v>
                </c:pt>
              </c:numCache>
            </c:numRef>
          </c:val>
          <c:extLst>
            <c:ext xmlns:c16="http://schemas.microsoft.com/office/drawing/2014/chart" uri="{C3380CC4-5D6E-409C-BE32-E72D297353CC}">
              <c16:uniqueId val="{00000000-B3C4-4942-9847-7611845E5F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B3C4-4942-9847-7611845E5F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84.72</c:v>
                </c:pt>
                <c:pt idx="1">
                  <c:v>78.92</c:v>
                </c:pt>
                <c:pt idx="2">
                  <c:v>81.099999999999994</c:v>
                </c:pt>
                <c:pt idx="3">
                  <c:v>96.33</c:v>
                </c:pt>
                <c:pt idx="4">
                  <c:v>97.11</c:v>
                </c:pt>
              </c:numCache>
            </c:numRef>
          </c:val>
          <c:extLst>
            <c:ext xmlns:c16="http://schemas.microsoft.com/office/drawing/2014/chart" uri="{C3380CC4-5D6E-409C-BE32-E72D297353CC}">
              <c16:uniqueId val="{00000000-9F31-49AD-87CE-F9B5D137C7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9F31-49AD-87CE-F9B5D137C7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245.51</c:v>
                </c:pt>
                <c:pt idx="1">
                  <c:v>261.82</c:v>
                </c:pt>
                <c:pt idx="2">
                  <c:v>253.58</c:v>
                </c:pt>
                <c:pt idx="3">
                  <c:v>251.25</c:v>
                </c:pt>
                <c:pt idx="4">
                  <c:v>251.54</c:v>
                </c:pt>
              </c:numCache>
            </c:numRef>
          </c:val>
          <c:extLst>
            <c:ext xmlns:c16="http://schemas.microsoft.com/office/drawing/2014/chart" uri="{C3380CC4-5D6E-409C-BE32-E72D297353CC}">
              <c16:uniqueId val="{00000000-44CE-4690-B885-F4E1E29927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4CE-4690-B885-F4E1E29927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C35" sqref="BC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加東市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40187</v>
      </c>
      <c r="AM8" s="68"/>
      <c r="AN8" s="68"/>
      <c r="AO8" s="68"/>
      <c r="AP8" s="68"/>
      <c r="AQ8" s="68"/>
      <c r="AR8" s="68"/>
      <c r="AS8" s="68"/>
      <c r="AT8" s="67">
        <f>データ!T6</f>
        <v>157.55000000000001</v>
      </c>
      <c r="AU8" s="67"/>
      <c r="AV8" s="67"/>
      <c r="AW8" s="67"/>
      <c r="AX8" s="67"/>
      <c r="AY8" s="67"/>
      <c r="AZ8" s="67"/>
      <c r="BA8" s="67"/>
      <c r="BB8" s="67">
        <f>データ!U6</f>
        <v>255.07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52.12</v>
      </c>
      <c r="J10" s="67"/>
      <c r="K10" s="67"/>
      <c r="L10" s="67"/>
      <c r="M10" s="67"/>
      <c r="N10" s="67"/>
      <c r="O10" s="67"/>
      <c r="P10" s="67">
        <f>データ!P6</f>
        <v>23.43</v>
      </c>
      <c r="Q10" s="67"/>
      <c r="R10" s="67"/>
      <c r="S10" s="67"/>
      <c r="T10" s="67"/>
      <c r="U10" s="67"/>
      <c r="V10" s="67"/>
      <c r="W10" s="67">
        <f>データ!Q6</f>
        <v>86.85</v>
      </c>
      <c r="X10" s="67"/>
      <c r="Y10" s="67"/>
      <c r="Z10" s="67"/>
      <c r="AA10" s="67"/>
      <c r="AB10" s="67"/>
      <c r="AC10" s="67"/>
      <c r="AD10" s="68">
        <f>データ!R6</f>
        <v>3089</v>
      </c>
      <c r="AE10" s="68"/>
      <c r="AF10" s="68"/>
      <c r="AG10" s="68"/>
      <c r="AH10" s="68"/>
      <c r="AI10" s="68"/>
      <c r="AJ10" s="68"/>
      <c r="AK10" s="2"/>
      <c r="AL10" s="68">
        <f>データ!V6</f>
        <v>9382</v>
      </c>
      <c r="AM10" s="68"/>
      <c r="AN10" s="68"/>
      <c r="AO10" s="68"/>
      <c r="AP10" s="68"/>
      <c r="AQ10" s="68"/>
      <c r="AR10" s="68"/>
      <c r="AS10" s="68"/>
      <c r="AT10" s="67">
        <f>データ!W6</f>
        <v>7.13</v>
      </c>
      <c r="AU10" s="67"/>
      <c r="AV10" s="67"/>
      <c r="AW10" s="67"/>
      <c r="AX10" s="67"/>
      <c r="AY10" s="67"/>
      <c r="AZ10" s="67"/>
      <c r="BA10" s="67"/>
      <c r="BB10" s="67">
        <f>データ!X6</f>
        <v>1315.85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3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3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3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3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37.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iGEysSTJ+7vM91XSd4s1qWKiql8TAKk8Ks+vd1PRh5OUS6ldjO8v7m9Weyr54K1Ssk6R8cPNmD9XxNyPfM+8g==" saltValue="xKmz9VS3UliLSUfh00fu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282286</v>
      </c>
      <c r="D6" s="33">
        <f t="shared" si="3"/>
        <v>46</v>
      </c>
      <c r="E6" s="33">
        <f t="shared" si="3"/>
        <v>17</v>
      </c>
      <c r="F6" s="33">
        <f t="shared" si="3"/>
        <v>4</v>
      </c>
      <c r="G6" s="33">
        <f t="shared" si="3"/>
        <v>0</v>
      </c>
      <c r="H6" s="33" t="str">
        <f t="shared" si="3"/>
        <v>兵庫県　加東市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52.12</v>
      </c>
      <c r="P6" s="34">
        <f t="shared" si="3"/>
        <v>23.43</v>
      </c>
      <c r="Q6" s="34">
        <f t="shared" si="3"/>
        <v>86.85</v>
      </c>
      <c r="R6" s="34">
        <f t="shared" si="3"/>
        <v>3089</v>
      </c>
      <c r="S6" s="34">
        <f t="shared" si="3"/>
        <v>40187</v>
      </c>
      <c r="T6" s="34">
        <f t="shared" si="3"/>
        <v>157.55000000000001</v>
      </c>
      <c r="U6" s="34">
        <f t="shared" si="3"/>
        <v>255.07</v>
      </c>
      <c r="V6" s="34">
        <f t="shared" si="3"/>
        <v>9382</v>
      </c>
      <c r="W6" s="34">
        <f t="shared" si="3"/>
        <v>7.13</v>
      </c>
      <c r="X6" s="34">
        <f t="shared" si="3"/>
        <v>1315.85</v>
      </c>
      <c r="Y6" s="35">
        <f>IF(Y7="",NA(),Y7)</f>
        <v>95.04</v>
      </c>
      <c r="Z6" s="35">
        <f t="shared" ref="Z6:AH6" si="4">IF(Z7="",NA(),Z7)</f>
        <v>90.8</v>
      </c>
      <c r="AA6" s="35">
        <f t="shared" si="4"/>
        <v>92.4</v>
      </c>
      <c r="AB6" s="35">
        <f t="shared" si="4"/>
        <v>100.05</v>
      </c>
      <c r="AC6" s="35">
        <f t="shared" si="4"/>
        <v>97.52</v>
      </c>
      <c r="AD6" s="35">
        <f t="shared" si="4"/>
        <v>101.24</v>
      </c>
      <c r="AE6" s="35">
        <f t="shared" si="4"/>
        <v>100.94</v>
      </c>
      <c r="AF6" s="35">
        <f t="shared" si="4"/>
        <v>100.85</v>
      </c>
      <c r="AG6" s="35">
        <f t="shared" si="4"/>
        <v>102.13</v>
      </c>
      <c r="AH6" s="35">
        <f t="shared" si="4"/>
        <v>101.72</v>
      </c>
      <c r="AI6" s="34" t="str">
        <f>IF(AI7="","",IF(AI7="-","【-】","【"&amp;SUBSTITUTE(TEXT(AI7,"#,##0.00"),"-","△")&amp;"】"))</f>
        <v>【101.92】</v>
      </c>
      <c r="AJ6" s="35">
        <f>IF(AJ7="",NA(),AJ7)</f>
        <v>106.94</v>
      </c>
      <c r="AK6" s="35">
        <f t="shared" ref="AK6:AS6" si="5">IF(AK7="",NA(),AK7)</f>
        <v>109.42</v>
      </c>
      <c r="AL6" s="35">
        <f t="shared" si="5"/>
        <v>127.93</v>
      </c>
      <c r="AM6" s="35">
        <f t="shared" si="5"/>
        <v>107.96</v>
      </c>
      <c r="AN6" s="35">
        <f t="shared" si="5"/>
        <v>111.11</v>
      </c>
      <c r="AO6" s="35">
        <f t="shared" si="5"/>
        <v>184.13</v>
      </c>
      <c r="AP6" s="35">
        <f t="shared" si="5"/>
        <v>101.85</v>
      </c>
      <c r="AQ6" s="35">
        <f t="shared" si="5"/>
        <v>110.77</v>
      </c>
      <c r="AR6" s="35">
        <f t="shared" si="5"/>
        <v>109.51</v>
      </c>
      <c r="AS6" s="35">
        <f t="shared" si="5"/>
        <v>112.88</v>
      </c>
      <c r="AT6" s="34" t="str">
        <f>IF(AT7="","",IF(AT7="-","【-】","【"&amp;SUBSTITUTE(TEXT(AT7,"#,##0.00"),"-","△")&amp;"】"))</f>
        <v>【88.06】</v>
      </c>
      <c r="AU6" s="35">
        <f>IF(AU7="",NA(),AU7)</f>
        <v>8.9499999999999993</v>
      </c>
      <c r="AV6" s="35">
        <f t="shared" ref="AV6:BD6" si="6">IF(AV7="",NA(),AV7)</f>
        <v>20.39</v>
      </c>
      <c r="AW6" s="35">
        <f t="shared" si="6"/>
        <v>17.670000000000002</v>
      </c>
      <c r="AX6" s="35">
        <f t="shared" si="6"/>
        <v>31.38</v>
      </c>
      <c r="AY6" s="35">
        <f t="shared" si="6"/>
        <v>37.54</v>
      </c>
      <c r="AZ6" s="35">
        <f t="shared" si="6"/>
        <v>63.22</v>
      </c>
      <c r="BA6" s="35">
        <f t="shared" si="6"/>
        <v>49.07</v>
      </c>
      <c r="BB6" s="35">
        <f t="shared" si="6"/>
        <v>46.78</v>
      </c>
      <c r="BC6" s="35">
        <f t="shared" si="6"/>
        <v>47.44</v>
      </c>
      <c r="BD6" s="35">
        <f t="shared" si="6"/>
        <v>49.18</v>
      </c>
      <c r="BE6" s="34" t="str">
        <f>IF(BE7="","",IF(BE7="-","【-】","【"&amp;SUBSTITUTE(TEXT(BE7,"#,##0.00"),"-","△")&amp;"】"))</f>
        <v>【54.23】</v>
      </c>
      <c r="BF6" s="35">
        <f>IF(BF7="",NA(),BF7)</f>
        <v>1143.1500000000001</v>
      </c>
      <c r="BG6" s="35">
        <f t="shared" ref="BG6:BO6" si="7">IF(BG7="",NA(),BG7)</f>
        <v>994.44</v>
      </c>
      <c r="BH6" s="35">
        <f t="shared" si="7"/>
        <v>959.97</v>
      </c>
      <c r="BI6" s="35">
        <f t="shared" si="7"/>
        <v>772.88</v>
      </c>
      <c r="BJ6" s="35">
        <f t="shared" si="7"/>
        <v>697.76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84.72</v>
      </c>
      <c r="BR6" s="35">
        <f t="shared" ref="BR6:BZ6" si="8">IF(BR7="",NA(),BR7)</f>
        <v>78.92</v>
      </c>
      <c r="BS6" s="35">
        <f t="shared" si="8"/>
        <v>81.099999999999994</v>
      </c>
      <c r="BT6" s="35">
        <f t="shared" si="8"/>
        <v>96.33</v>
      </c>
      <c r="BU6" s="35">
        <f t="shared" si="8"/>
        <v>97.11</v>
      </c>
      <c r="BV6" s="35">
        <f t="shared" si="8"/>
        <v>66.56</v>
      </c>
      <c r="BW6" s="35">
        <f t="shared" si="8"/>
        <v>66.22</v>
      </c>
      <c r="BX6" s="35">
        <f t="shared" si="8"/>
        <v>69.87</v>
      </c>
      <c r="BY6" s="35">
        <f t="shared" si="8"/>
        <v>74.3</v>
      </c>
      <c r="BZ6" s="35">
        <f t="shared" si="8"/>
        <v>72.260000000000005</v>
      </c>
      <c r="CA6" s="34" t="str">
        <f>IF(CA7="","",IF(CA7="-","【-】","【"&amp;SUBSTITUTE(TEXT(CA7,"#,##0.00"),"-","△")&amp;"】"))</f>
        <v>【74.48】</v>
      </c>
      <c r="CB6" s="35">
        <f>IF(CB7="",NA(),CB7)</f>
        <v>245.51</v>
      </c>
      <c r="CC6" s="35">
        <f t="shared" ref="CC6:CK6" si="9">IF(CC7="",NA(),CC7)</f>
        <v>261.82</v>
      </c>
      <c r="CD6" s="35">
        <f t="shared" si="9"/>
        <v>253.58</v>
      </c>
      <c r="CE6" s="35">
        <f t="shared" si="9"/>
        <v>251.25</v>
      </c>
      <c r="CF6" s="35">
        <f t="shared" si="9"/>
        <v>251.54</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91.37</v>
      </c>
      <c r="CY6" s="35">
        <f t="shared" ref="CY6:DG6" si="11">IF(CY7="",NA(),CY7)</f>
        <v>93.37</v>
      </c>
      <c r="CZ6" s="35">
        <f t="shared" si="11"/>
        <v>93.95</v>
      </c>
      <c r="DA6" s="35">
        <f t="shared" si="11"/>
        <v>93.93</v>
      </c>
      <c r="DB6" s="35">
        <f t="shared" si="11"/>
        <v>93.05</v>
      </c>
      <c r="DC6" s="35">
        <f t="shared" si="11"/>
        <v>82.35</v>
      </c>
      <c r="DD6" s="35">
        <f t="shared" si="11"/>
        <v>82.9</v>
      </c>
      <c r="DE6" s="35">
        <f t="shared" si="11"/>
        <v>83.5</v>
      </c>
      <c r="DF6" s="35">
        <f t="shared" si="11"/>
        <v>83.06</v>
      </c>
      <c r="DG6" s="35">
        <f t="shared" si="11"/>
        <v>83.32</v>
      </c>
      <c r="DH6" s="34" t="str">
        <f>IF(DH7="","",IF(DH7="-","【-】","【"&amp;SUBSTITUTE(TEXT(DH7,"#,##0.00"),"-","△")&amp;"】"))</f>
        <v>【83.36】</v>
      </c>
      <c r="DI6" s="35">
        <f>IF(DI7="",NA(),DI7)</f>
        <v>18.13</v>
      </c>
      <c r="DJ6" s="35">
        <f t="shared" ref="DJ6:DR6" si="12">IF(DJ7="",NA(),DJ7)</f>
        <v>19.43</v>
      </c>
      <c r="DK6" s="35">
        <f t="shared" si="12"/>
        <v>21.82</v>
      </c>
      <c r="DL6" s="35">
        <f t="shared" si="12"/>
        <v>24.15</v>
      </c>
      <c r="DM6" s="35">
        <f t="shared" si="12"/>
        <v>26.04</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282286</v>
      </c>
      <c r="D7" s="37">
        <v>46</v>
      </c>
      <c r="E7" s="37">
        <v>17</v>
      </c>
      <c r="F7" s="37">
        <v>4</v>
      </c>
      <c r="G7" s="37">
        <v>0</v>
      </c>
      <c r="H7" s="37" t="s">
        <v>96</v>
      </c>
      <c r="I7" s="37" t="s">
        <v>97</v>
      </c>
      <c r="J7" s="37" t="s">
        <v>98</v>
      </c>
      <c r="K7" s="37" t="s">
        <v>99</v>
      </c>
      <c r="L7" s="37" t="s">
        <v>100</v>
      </c>
      <c r="M7" s="37" t="s">
        <v>101</v>
      </c>
      <c r="N7" s="38" t="s">
        <v>102</v>
      </c>
      <c r="O7" s="38">
        <v>52.12</v>
      </c>
      <c r="P7" s="38">
        <v>23.43</v>
      </c>
      <c r="Q7" s="38">
        <v>86.85</v>
      </c>
      <c r="R7" s="38">
        <v>3089</v>
      </c>
      <c r="S7" s="38">
        <v>40187</v>
      </c>
      <c r="T7" s="38">
        <v>157.55000000000001</v>
      </c>
      <c r="U7" s="38">
        <v>255.07</v>
      </c>
      <c r="V7" s="38">
        <v>9382</v>
      </c>
      <c r="W7" s="38">
        <v>7.13</v>
      </c>
      <c r="X7" s="38">
        <v>1315.85</v>
      </c>
      <c r="Y7" s="38">
        <v>95.04</v>
      </c>
      <c r="Z7" s="38">
        <v>90.8</v>
      </c>
      <c r="AA7" s="38">
        <v>92.4</v>
      </c>
      <c r="AB7" s="38">
        <v>100.05</v>
      </c>
      <c r="AC7" s="38">
        <v>97.52</v>
      </c>
      <c r="AD7" s="38">
        <v>101.24</v>
      </c>
      <c r="AE7" s="38">
        <v>100.94</v>
      </c>
      <c r="AF7" s="38">
        <v>100.85</v>
      </c>
      <c r="AG7" s="38">
        <v>102.13</v>
      </c>
      <c r="AH7" s="38">
        <v>101.72</v>
      </c>
      <c r="AI7" s="38">
        <v>101.92</v>
      </c>
      <c r="AJ7" s="38">
        <v>106.94</v>
      </c>
      <c r="AK7" s="38">
        <v>109.42</v>
      </c>
      <c r="AL7" s="38">
        <v>127.93</v>
      </c>
      <c r="AM7" s="38">
        <v>107.96</v>
      </c>
      <c r="AN7" s="38">
        <v>111.11</v>
      </c>
      <c r="AO7" s="38">
        <v>184.13</v>
      </c>
      <c r="AP7" s="38">
        <v>101.85</v>
      </c>
      <c r="AQ7" s="38">
        <v>110.77</v>
      </c>
      <c r="AR7" s="38">
        <v>109.51</v>
      </c>
      <c r="AS7" s="38">
        <v>112.88</v>
      </c>
      <c r="AT7" s="38">
        <v>88.06</v>
      </c>
      <c r="AU7" s="38">
        <v>8.9499999999999993</v>
      </c>
      <c r="AV7" s="38">
        <v>20.39</v>
      </c>
      <c r="AW7" s="38">
        <v>17.670000000000002</v>
      </c>
      <c r="AX7" s="38">
        <v>31.38</v>
      </c>
      <c r="AY7" s="38">
        <v>37.54</v>
      </c>
      <c r="AZ7" s="38">
        <v>63.22</v>
      </c>
      <c r="BA7" s="38">
        <v>49.07</v>
      </c>
      <c r="BB7" s="38">
        <v>46.78</v>
      </c>
      <c r="BC7" s="38">
        <v>47.44</v>
      </c>
      <c r="BD7" s="38">
        <v>49.18</v>
      </c>
      <c r="BE7" s="38">
        <v>54.23</v>
      </c>
      <c r="BF7" s="38">
        <v>1143.1500000000001</v>
      </c>
      <c r="BG7" s="38">
        <v>994.44</v>
      </c>
      <c r="BH7" s="38">
        <v>959.97</v>
      </c>
      <c r="BI7" s="38">
        <v>772.88</v>
      </c>
      <c r="BJ7" s="38">
        <v>697.76</v>
      </c>
      <c r="BK7" s="38">
        <v>1436</v>
      </c>
      <c r="BL7" s="38">
        <v>1434.89</v>
      </c>
      <c r="BM7" s="38">
        <v>1298.9100000000001</v>
      </c>
      <c r="BN7" s="38">
        <v>1243.71</v>
      </c>
      <c r="BO7" s="38">
        <v>1194.1500000000001</v>
      </c>
      <c r="BP7" s="38">
        <v>1209.4000000000001</v>
      </c>
      <c r="BQ7" s="38">
        <v>84.72</v>
      </c>
      <c r="BR7" s="38">
        <v>78.92</v>
      </c>
      <c r="BS7" s="38">
        <v>81.099999999999994</v>
      </c>
      <c r="BT7" s="38">
        <v>96.33</v>
      </c>
      <c r="BU7" s="38">
        <v>97.11</v>
      </c>
      <c r="BV7" s="38">
        <v>66.56</v>
      </c>
      <c r="BW7" s="38">
        <v>66.22</v>
      </c>
      <c r="BX7" s="38">
        <v>69.87</v>
      </c>
      <c r="BY7" s="38">
        <v>74.3</v>
      </c>
      <c r="BZ7" s="38">
        <v>72.260000000000005</v>
      </c>
      <c r="CA7" s="38">
        <v>74.48</v>
      </c>
      <c r="CB7" s="38">
        <v>245.51</v>
      </c>
      <c r="CC7" s="38">
        <v>261.82</v>
      </c>
      <c r="CD7" s="38">
        <v>253.58</v>
      </c>
      <c r="CE7" s="38">
        <v>251.25</v>
      </c>
      <c r="CF7" s="38">
        <v>251.54</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91.37</v>
      </c>
      <c r="CY7" s="38">
        <v>93.37</v>
      </c>
      <c r="CZ7" s="38">
        <v>93.95</v>
      </c>
      <c r="DA7" s="38">
        <v>93.93</v>
      </c>
      <c r="DB7" s="38">
        <v>93.05</v>
      </c>
      <c r="DC7" s="38">
        <v>82.35</v>
      </c>
      <c r="DD7" s="38">
        <v>82.9</v>
      </c>
      <c r="DE7" s="38">
        <v>83.5</v>
      </c>
      <c r="DF7" s="38">
        <v>83.06</v>
      </c>
      <c r="DG7" s="38">
        <v>83.32</v>
      </c>
      <c r="DH7" s="38">
        <v>83.36</v>
      </c>
      <c r="DI7" s="38">
        <v>18.13</v>
      </c>
      <c r="DJ7" s="38">
        <v>19.43</v>
      </c>
      <c r="DK7" s="38">
        <v>21.82</v>
      </c>
      <c r="DL7" s="38">
        <v>24.15</v>
      </c>
      <c r="DM7" s="38">
        <v>26.04</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2020-01-29T05:32:10Z</cp:lastPrinted>
  <dcterms:created xsi:type="dcterms:W3CDTF">2019-12-05T04:51:06Z</dcterms:created>
  <dcterms:modified xsi:type="dcterms:W3CDTF">2021-03-12T04:40:45Z</dcterms:modified>
  <cp:category/>
</cp:coreProperties>
</file>