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1"/>
  <workbookPr/>
  <mc:AlternateContent xmlns:mc="http://schemas.openxmlformats.org/markup-compatibility/2006">
    <mc:Choice Requires="x15">
      <x15ac:absPath xmlns:x15ac="http://schemas.microsoft.com/office/spreadsheetml/2010/11/ac" url="C:\Users\00867moriwaki_a\Desktop\新しいフォルダー\31\"/>
    </mc:Choice>
  </mc:AlternateContent>
  <xr:revisionPtr revIDLastSave="0" documentId="13_ncr:1_{15EF4453-983F-4E0E-91AB-CC9F0D5DDDCF}" xr6:coauthVersionLast="36" xr6:coauthVersionMax="36" xr10:uidLastSave="{00000000-0000-0000-0000-000000000000}"/>
  <workbookProtection workbookAlgorithmName="SHA-512" workbookHashValue="v+zFKpUaA7NCaqOeZv3Tumq5JxZbkaIq1yJ3RSwHXf/U1GSJSWVbzPuiPz3Ot9pKpIdhRoCFYBmL8D4VrKApOQ==" workbookSaltValue="hkttJ7MVi6deFdkLdbUUlA==" workbookSpinCount="100000" lockStructure="1"/>
  <bookViews>
    <workbookView xWindow="0" yWindow="0" windowWidth="15360" windowHeight="763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AT8" i="4" s="1"/>
  <c r="S6" i="5"/>
  <c r="AL8" i="4" s="1"/>
  <c r="R6" i="5"/>
  <c r="Q6" i="5"/>
  <c r="W10" i="4" s="1"/>
  <c r="P6" i="5"/>
  <c r="P10" i="4" s="1"/>
  <c r="O6" i="5"/>
  <c r="I10" i="4" s="1"/>
  <c r="N6" i="5"/>
  <c r="M6" i="5"/>
  <c r="L6" i="5"/>
  <c r="W8" i="4" s="1"/>
  <c r="K6" i="5"/>
  <c r="P8" i="4" s="1"/>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AL10" i="4"/>
  <c r="AD10" i="4"/>
  <c r="B10" i="4"/>
  <c r="AD8" i="4"/>
  <c r="I8" i="4"/>
  <c r="B8" i="4"/>
</calcChain>
</file>

<file path=xl/sharedStrings.xml><?xml version="1.0" encoding="utf-8"?>
<sst xmlns="http://schemas.openxmlformats.org/spreadsheetml/2006/main" count="231" uniqueCount="117">
  <si>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</si>
  <si>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</si>
  <si>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</si>
  <si>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</si>
  <si>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</si>
  <si>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</si>
  <si>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</si>
  <si>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</si>
  <si>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</si>
  <si>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</si>
  <si>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</si>
  <si>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</si>
  <si>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</si>
  <si>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</si>
  <si>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</si>
  <si>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</si>
  <si>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</si>
  <si>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</si>
  <si>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</si>
  <si>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</si>
  <si>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</si>
  <si>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</si>
  <si>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</si>
  <si>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</si>
  <si>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</si>
  <si>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</si>
  <si>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</si>
  <si>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</si>
  <si>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</si>
  <si>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</si>
  <si>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</si>
  <si>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</si>
  <si>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</si>
  <si>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</si>
  <si>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</si>
  <si>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</si>
  <si>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</si>
  <si>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</si>
  <si>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</si>
  <si>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</si>
  <si>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</si>
  <si>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</si>
  <si>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</si>
  <si>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</si>
  <si>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</si>
  <si>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</si>
  <si>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</si>
  <si>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</si>
  <si>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</si>
  <si>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</si>
  <si>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</si>
  <si>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</si>
  <si>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</si>
  <si>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</si>
  <si>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</si>
  <si>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</si>
  <si>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</si>
  <si>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</si>
  <si>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</si>
  <si>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</si>
  <si>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</si>
  <si>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</si>
  <si>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</si>
  <si>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</si>
  <si>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</si>
  <si>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</si>
  <si>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</si>
  <si>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</si>
  <si>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</si>
  <si>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</si>
  <si>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</si>
  <si>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</si>
  <si>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</si>
  <si>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</si>
  <si>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</si>
  <si>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</si>
  <si>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</si>
  <si>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</si>
  <si>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</si>
  <si>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</si>
  <si>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</si>
  <si>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</si>
  <si>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</si>
  <si>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</si>
  <si>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</si>
  <si>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</si>
  <si>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</si>
  <si>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</si>
  <si>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</si>
  <si>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</si>
  <si>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</si>
  <si>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</si>
  <si>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</si>
  <si>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</si>
  <si>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</si>
  <si>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</si>
  <si>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兵庫県　加東市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</si>
  <si>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</si>
  <si>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</si>
  <si>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</si>
  <si>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</si>
  <si>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</si>
  <si>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</si>
  <si>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</si>
  <si>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</si>
  <si>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</si>
  <si>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</si>
  <si>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</si>
  <si>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</si>
  <si>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</si>
  <si>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</si>
  <si>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</si>
  <si>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</si>
  <si>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</si>
  <si>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①経常収支比率は類似団体及び全国平均を下回っているが、100％を超えている。下水道事業全体で進めている処理場統合整備事業による公共下水道区域への編入を行い、事業運営の効率化を図る。
②累積欠損金比率は類似団体及び全国平均よりも高い。安定した使用料収入を確保するとともに、下水道事業全体で進めている処理場統合整備事業による効率化を図ることで赤字を解消していく。
③流動比率は類似団体及び全国平均よりも低い。下水道事業全体で進めている処理場統合整備事業による効率化を図る。
④企業債残高は新規事業がないため、減少している。処理場統合整備事業を進める中で、対象施設の償還残高は公共及び特定環境保全公共下水道事業に移行するため、今後は減少していく。
⑤経費回収率は類似団体及び全国平均よりも高い。経費節減に努め、さらなる経営の健全化を図る。
⑥汚水処理原価は類似団体及び全国平均より低いが、処理場統合整備事業を進める中で、計画的な投資及び経費削減を行う。
⑦施設利用率は類似団体及び全国平均と比較すると低いが、処理場統合整備事業による効率化を図り、適切な規模での施設利用を行う。
⑧水洗化率は増加傾向にある。未接続調査による現状把握に努めつつ、水洗化の啓発を行う。</t>
    <phoneticPr fontId="4"/>
  </si>
  <si>
    <t>①類似団体及び全国平均よりも高く、資産全体に対する耐用年数を経過した資産の割合は上昇している。
②③法定耐用年数を超えた管渠はない。
今後の更新需要に備えて、ストックマネジメントを策定し、計画的に改築更新を進めていく。</t>
    <phoneticPr fontId="4"/>
  </si>
  <si>
    <t>当市下水道ビジョン及び経営戦略に掲げた施策目標「持続」と「リスクの抑制」の達成に向けて、処理場統合整備事業により令和２年度から令和９年度までに７つの処理区を公共及び特定環境保全公共下水道に接続・統合し、事業の効率化を図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</si>
</sst>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C88-4A80-A84A-DA74B74CAE08}"/>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2.0499999999999998</c:v>
                </c:pt>
                <c:pt idx="2">
                  <c:v>0.01</c:v>
                </c:pt>
                <c:pt idx="3">
                  <c:v>0.01</c:v>
                </c:pt>
                <c:pt idx="4">
                  <c:v>0.02</c:v>
                </c:pt>
              </c:numCache>
            </c:numRef>
          </c:val>
          <c:smooth val="0"/>
          <c:extLst>
            <c:ext xmlns:c16="http://schemas.microsoft.com/office/drawing/2014/chart" uri="{C3380CC4-5D6E-409C-BE32-E72D297353CC}">
              <c16:uniqueId val="{00000001-AC88-4A80-A84A-DA74B74CAE08}"/>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42.55</c:v>
                </c:pt>
                <c:pt idx="1">
                  <c:v>44.92</c:v>
                </c:pt>
                <c:pt idx="2">
                  <c:v>44.67</c:v>
                </c:pt>
                <c:pt idx="3">
                  <c:v>43.34</c:v>
                </c:pt>
                <c:pt idx="4">
                  <c:v>42.68</c:v>
                </c:pt>
              </c:numCache>
            </c:numRef>
          </c:val>
          <c:extLst>
            <c:ext xmlns:c16="http://schemas.microsoft.com/office/drawing/2014/chart" uri="{C3380CC4-5D6E-409C-BE32-E72D297353CC}">
              <c16:uniqueId val="{00000000-87A6-4EB6-B03B-E26F3CFBCFF5}"/>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52.31</c:v>
                </c:pt>
                <c:pt idx="1">
                  <c:v>60.65</c:v>
                </c:pt>
                <c:pt idx="2">
                  <c:v>51.75</c:v>
                </c:pt>
                <c:pt idx="3">
                  <c:v>50.68</c:v>
                </c:pt>
                <c:pt idx="4">
                  <c:v>50.14</c:v>
                </c:pt>
              </c:numCache>
            </c:numRef>
          </c:val>
          <c:smooth val="0"/>
          <c:extLst>
            <c:ext xmlns:c16="http://schemas.microsoft.com/office/drawing/2014/chart" uri="{C3380CC4-5D6E-409C-BE32-E72D297353CC}">
              <c16:uniqueId val="{00000001-87A6-4EB6-B03B-E26F3CFBCFF5}"/>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90.27</c:v>
                </c:pt>
                <c:pt idx="1">
                  <c:v>91.15</c:v>
                </c:pt>
                <c:pt idx="2">
                  <c:v>91.19</c:v>
                </c:pt>
                <c:pt idx="3">
                  <c:v>91.98</c:v>
                </c:pt>
                <c:pt idx="4">
                  <c:v>92.22</c:v>
                </c:pt>
              </c:numCache>
            </c:numRef>
          </c:val>
          <c:extLst>
            <c:ext xmlns:c16="http://schemas.microsoft.com/office/drawing/2014/chart" uri="{C3380CC4-5D6E-409C-BE32-E72D297353CC}">
              <c16:uniqueId val="{00000000-8CD5-4354-A8EA-6B131BBD6DB9}"/>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84.32</c:v>
                </c:pt>
                <c:pt idx="1">
                  <c:v>84.58</c:v>
                </c:pt>
                <c:pt idx="2">
                  <c:v>84.84</c:v>
                </c:pt>
                <c:pt idx="3">
                  <c:v>84.86</c:v>
                </c:pt>
                <c:pt idx="4">
                  <c:v>84.98</c:v>
                </c:pt>
              </c:numCache>
            </c:numRef>
          </c:val>
          <c:smooth val="0"/>
          <c:extLst>
            <c:ext xmlns:c16="http://schemas.microsoft.com/office/drawing/2014/chart" uri="{C3380CC4-5D6E-409C-BE32-E72D297353CC}">
              <c16:uniqueId val="{00000001-8CD5-4354-A8EA-6B131BBD6DB9}"/>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100.66</c:v>
                </c:pt>
                <c:pt idx="1">
                  <c:v>97.81</c:v>
                </c:pt>
                <c:pt idx="2">
                  <c:v>101.68</c:v>
                </c:pt>
                <c:pt idx="3">
                  <c:v>99.82</c:v>
                </c:pt>
                <c:pt idx="4">
                  <c:v>100.74</c:v>
                </c:pt>
              </c:numCache>
            </c:numRef>
          </c:val>
          <c:extLst>
            <c:ext xmlns:c16="http://schemas.microsoft.com/office/drawing/2014/chart" uri="{C3380CC4-5D6E-409C-BE32-E72D297353CC}">
              <c16:uniqueId val="{00000000-C23A-4CEE-AAB1-35B4DF99F244}"/>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99.64</c:v>
                </c:pt>
                <c:pt idx="1">
                  <c:v>99.66</c:v>
                </c:pt>
                <c:pt idx="2">
                  <c:v>100.95</c:v>
                </c:pt>
                <c:pt idx="3">
                  <c:v>101.77</c:v>
                </c:pt>
                <c:pt idx="4">
                  <c:v>103.6</c:v>
                </c:pt>
              </c:numCache>
            </c:numRef>
          </c:val>
          <c:smooth val="0"/>
          <c:extLst>
            <c:ext xmlns:c16="http://schemas.microsoft.com/office/drawing/2014/chart" uri="{C3380CC4-5D6E-409C-BE32-E72D297353CC}">
              <c16:uniqueId val="{00000001-C23A-4CEE-AAB1-35B4DF99F244}"/>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24.95</c:v>
                </c:pt>
                <c:pt idx="1">
                  <c:v>28</c:v>
                </c:pt>
                <c:pt idx="2">
                  <c:v>30.94</c:v>
                </c:pt>
                <c:pt idx="3">
                  <c:v>33.65</c:v>
                </c:pt>
                <c:pt idx="4">
                  <c:v>36.229999999999997</c:v>
                </c:pt>
              </c:numCache>
            </c:numRef>
          </c:val>
          <c:extLst>
            <c:ext xmlns:c16="http://schemas.microsoft.com/office/drawing/2014/chart" uri="{C3380CC4-5D6E-409C-BE32-E72D297353CC}">
              <c16:uniqueId val="{00000000-7C82-4A02-BE9C-9681FD8CC9BB}"/>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22.41</c:v>
                </c:pt>
                <c:pt idx="1">
                  <c:v>22.9</c:v>
                </c:pt>
                <c:pt idx="2">
                  <c:v>24.87</c:v>
                </c:pt>
                <c:pt idx="3">
                  <c:v>24.13</c:v>
                </c:pt>
                <c:pt idx="4">
                  <c:v>23.06</c:v>
                </c:pt>
              </c:numCache>
            </c:numRef>
          </c:val>
          <c:smooth val="0"/>
          <c:extLst>
            <c:ext xmlns:c16="http://schemas.microsoft.com/office/drawing/2014/chart" uri="{C3380CC4-5D6E-409C-BE32-E72D297353CC}">
              <c16:uniqueId val="{00000001-7C82-4A02-BE9C-9681FD8CC9BB}"/>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04B-426D-A9FE-5743408780EC}"/>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704B-426D-A9FE-5743408780EC}"/>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889.13</c:v>
                </c:pt>
                <c:pt idx="1">
                  <c:v>909.95</c:v>
                </c:pt>
                <c:pt idx="2">
                  <c:v>904.14</c:v>
                </c:pt>
                <c:pt idx="3">
                  <c:v>936.87</c:v>
                </c:pt>
                <c:pt idx="4">
                  <c:v>948.11</c:v>
                </c:pt>
              </c:numCache>
            </c:numRef>
          </c:val>
          <c:extLst>
            <c:ext xmlns:c16="http://schemas.microsoft.com/office/drawing/2014/chart" uri="{C3380CC4-5D6E-409C-BE32-E72D297353CC}">
              <c16:uniqueId val="{00000000-A0AA-4CF0-AFDC-C7C5D28F7EFA}"/>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214.61</c:v>
                </c:pt>
                <c:pt idx="1">
                  <c:v>225.39</c:v>
                </c:pt>
                <c:pt idx="2">
                  <c:v>224.04</c:v>
                </c:pt>
                <c:pt idx="3">
                  <c:v>227.4</c:v>
                </c:pt>
                <c:pt idx="4">
                  <c:v>193.99</c:v>
                </c:pt>
              </c:numCache>
            </c:numRef>
          </c:val>
          <c:smooth val="0"/>
          <c:extLst>
            <c:ext xmlns:c16="http://schemas.microsoft.com/office/drawing/2014/chart" uri="{C3380CC4-5D6E-409C-BE32-E72D297353CC}">
              <c16:uniqueId val="{00000001-A0AA-4CF0-AFDC-C7C5D28F7EFA}"/>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14.92</c:v>
                </c:pt>
                <c:pt idx="1">
                  <c:v>13.54</c:v>
                </c:pt>
                <c:pt idx="2">
                  <c:v>11.95</c:v>
                </c:pt>
                <c:pt idx="3">
                  <c:v>14.06</c:v>
                </c:pt>
                <c:pt idx="4">
                  <c:v>11.42</c:v>
                </c:pt>
              </c:numCache>
            </c:numRef>
          </c:val>
          <c:extLst>
            <c:ext xmlns:c16="http://schemas.microsoft.com/office/drawing/2014/chart" uri="{C3380CC4-5D6E-409C-BE32-E72D297353CC}">
              <c16:uniqueId val="{00000000-A053-407E-ADDF-57E19FDC2BAF}"/>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29.45</c:v>
                </c:pt>
                <c:pt idx="1">
                  <c:v>31.84</c:v>
                </c:pt>
                <c:pt idx="2">
                  <c:v>29.91</c:v>
                </c:pt>
                <c:pt idx="3">
                  <c:v>29.54</c:v>
                </c:pt>
                <c:pt idx="4">
                  <c:v>26.99</c:v>
                </c:pt>
              </c:numCache>
            </c:numRef>
          </c:val>
          <c:smooth val="0"/>
          <c:extLst>
            <c:ext xmlns:c16="http://schemas.microsoft.com/office/drawing/2014/chart" uri="{C3380CC4-5D6E-409C-BE32-E72D297353CC}">
              <c16:uniqueId val="{00000001-A053-407E-ADDF-57E19FDC2BAF}"/>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3028.22</c:v>
                </c:pt>
                <c:pt idx="1">
                  <c:v>2888.51</c:v>
                </c:pt>
                <c:pt idx="2">
                  <c:v>2809.29</c:v>
                </c:pt>
                <c:pt idx="3">
                  <c:v>2676.04</c:v>
                </c:pt>
                <c:pt idx="4">
                  <c:v>2485.34</c:v>
                </c:pt>
              </c:numCache>
            </c:numRef>
          </c:val>
          <c:extLst>
            <c:ext xmlns:c16="http://schemas.microsoft.com/office/drawing/2014/chart" uri="{C3380CC4-5D6E-409C-BE32-E72D297353CC}">
              <c16:uniqueId val="{00000000-1A97-4B53-B9C7-3B91656EECE3}"/>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1081.8</c:v>
                </c:pt>
                <c:pt idx="1">
                  <c:v>974.93</c:v>
                </c:pt>
                <c:pt idx="2">
                  <c:v>855.8</c:v>
                </c:pt>
                <c:pt idx="3">
                  <c:v>789.46</c:v>
                </c:pt>
                <c:pt idx="4">
                  <c:v>826.83</c:v>
                </c:pt>
              </c:numCache>
            </c:numRef>
          </c:val>
          <c:smooth val="0"/>
          <c:extLst>
            <c:ext xmlns:c16="http://schemas.microsoft.com/office/drawing/2014/chart" uri="{C3380CC4-5D6E-409C-BE32-E72D297353CC}">
              <c16:uniqueId val="{00000001-1A97-4B53-B9C7-3B91656EECE3}"/>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86.98</c:v>
                </c:pt>
                <c:pt idx="1">
                  <c:v>85.8</c:v>
                </c:pt>
                <c:pt idx="2">
                  <c:v>98.79</c:v>
                </c:pt>
                <c:pt idx="3">
                  <c:v>85.86</c:v>
                </c:pt>
                <c:pt idx="4">
                  <c:v>93.97</c:v>
                </c:pt>
              </c:numCache>
            </c:numRef>
          </c:val>
          <c:extLst>
            <c:ext xmlns:c16="http://schemas.microsoft.com/office/drawing/2014/chart" uri="{C3380CC4-5D6E-409C-BE32-E72D297353CC}">
              <c16:uniqueId val="{00000000-8A45-48D5-A0E1-462226381C50}"/>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52.19</c:v>
                </c:pt>
                <c:pt idx="1">
                  <c:v>55.32</c:v>
                </c:pt>
                <c:pt idx="2">
                  <c:v>59.8</c:v>
                </c:pt>
                <c:pt idx="3">
                  <c:v>57.77</c:v>
                </c:pt>
                <c:pt idx="4">
                  <c:v>57.31</c:v>
                </c:pt>
              </c:numCache>
            </c:numRef>
          </c:val>
          <c:smooth val="0"/>
          <c:extLst>
            <c:ext xmlns:c16="http://schemas.microsoft.com/office/drawing/2014/chart" uri="{C3380CC4-5D6E-409C-BE32-E72D297353CC}">
              <c16:uniqueId val="{00000001-8A45-48D5-A0E1-462226381C50}"/>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188.98</c:v>
                </c:pt>
                <c:pt idx="1">
                  <c:v>191.76</c:v>
                </c:pt>
                <c:pt idx="2">
                  <c:v>166.59</c:v>
                </c:pt>
                <c:pt idx="3">
                  <c:v>190.88</c:v>
                </c:pt>
                <c:pt idx="4">
                  <c:v>174.17</c:v>
                </c:pt>
              </c:numCache>
            </c:numRef>
          </c:val>
          <c:extLst>
            <c:ext xmlns:c16="http://schemas.microsoft.com/office/drawing/2014/chart" uri="{C3380CC4-5D6E-409C-BE32-E72D297353CC}">
              <c16:uniqueId val="{00000000-0F21-4AC4-964F-B5A470D6D686}"/>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296.14</c:v>
                </c:pt>
                <c:pt idx="1">
                  <c:v>283.17</c:v>
                </c:pt>
                <c:pt idx="2">
                  <c:v>263.76</c:v>
                </c:pt>
                <c:pt idx="3">
                  <c:v>274.35000000000002</c:v>
                </c:pt>
                <c:pt idx="4">
                  <c:v>273.52</c:v>
                </c:pt>
              </c:numCache>
            </c:numRef>
          </c:val>
          <c:smooth val="0"/>
          <c:extLst>
            <c:ext xmlns:c16="http://schemas.microsoft.com/office/drawing/2014/chart" uri="{C3380CC4-5D6E-409C-BE32-E72D297353CC}">
              <c16:uniqueId val="{00000001-0F21-4AC4-964F-B5A470D6D686}"/>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【165.48】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【33.84】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【24.97】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70" zoomScaleNormal="70" workbookViewId="0">
      <selection activeCell="BL66" sqref="BL66:BZ82"/>
    </sheetView>
  </sheetViews>
  <sheetFormatPr defaultColWidth="2.5703125" defaultRowHeight="13.5" x14ac:dyDescent="0.15"/>
  <cols>
    <col min="1" max="1" width="2.5703125" customWidth="1"/>
    <col min="2" max="62" width="3.7109375" customWidth="1"/>
    <col min="64" max="78" width="3.140625" customWidth="1"/>
    <col min="79" max="79" width="4.42578125" bestFit="1" customWidth="1"/>
    <col min="81" max="82" width="4.4257812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兵庫県　加東市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F2</v>
      </c>
      <c r="X8" s="72"/>
      <c r="Y8" s="72"/>
      <c r="Z8" s="72"/>
      <c r="AA8" s="72"/>
      <c r="AB8" s="72"/>
      <c r="AC8" s="72"/>
      <c r="AD8" s="73" t="str">
        <f>データ!$M$6</f>
        <v>非設置</v>
      </c>
      <c r="AE8" s="73"/>
      <c r="AF8" s="73"/>
      <c r="AG8" s="73"/>
      <c r="AH8" s="73"/>
      <c r="AI8" s="73"/>
      <c r="AJ8" s="73"/>
      <c r="AK8" s="3"/>
      <c r="AL8" s="69">
        <f>データ!S6</f>
        <v>40348</v>
      </c>
      <c r="AM8" s="69"/>
      <c r="AN8" s="69"/>
      <c r="AO8" s="69"/>
      <c r="AP8" s="69"/>
      <c r="AQ8" s="69"/>
      <c r="AR8" s="69"/>
      <c r="AS8" s="69"/>
      <c r="AT8" s="68">
        <f>データ!T6</f>
        <v>157.55000000000001</v>
      </c>
      <c r="AU8" s="68"/>
      <c r="AV8" s="68"/>
      <c r="AW8" s="68"/>
      <c r="AX8" s="68"/>
      <c r="AY8" s="68"/>
      <c r="AZ8" s="68"/>
      <c r="BA8" s="68"/>
      <c r="BB8" s="68">
        <f>データ!U6</f>
        <v>256.10000000000002</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43.19</v>
      </c>
      <c r="J10" s="68"/>
      <c r="K10" s="68"/>
      <c r="L10" s="68"/>
      <c r="M10" s="68"/>
      <c r="N10" s="68"/>
      <c r="O10" s="68"/>
      <c r="P10" s="68">
        <f>データ!P6</f>
        <v>7.71</v>
      </c>
      <c r="Q10" s="68"/>
      <c r="R10" s="68"/>
      <c r="S10" s="68"/>
      <c r="T10" s="68"/>
      <c r="U10" s="68"/>
      <c r="V10" s="68"/>
      <c r="W10" s="68">
        <f>データ!Q6</f>
        <v>94.03</v>
      </c>
      <c r="X10" s="68"/>
      <c r="Y10" s="68"/>
      <c r="Z10" s="68"/>
      <c r="AA10" s="68"/>
      <c r="AB10" s="68"/>
      <c r="AC10" s="68"/>
      <c r="AD10" s="69">
        <f>データ!R6</f>
        <v>3146</v>
      </c>
      <c r="AE10" s="69"/>
      <c r="AF10" s="69"/>
      <c r="AG10" s="69"/>
      <c r="AH10" s="69"/>
      <c r="AI10" s="69"/>
      <c r="AJ10" s="69"/>
      <c r="AK10" s="2"/>
      <c r="AL10" s="69">
        <f>データ!V6</f>
        <v>3099</v>
      </c>
      <c r="AM10" s="69"/>
      <c r="AN10" s="69"/>
      <c r="AO10" s="69"/>
      <c r="AP10" s="69"/>
      <c r="AQ10" s="69"/>
      <c r="AR10" s="69"/>
      <c r="AS10" s="69"/>
      <c r="AT10" s="68">
        <f>データ!W6</f>
        <v>1.07</v>
      </c>
      <c r="AU10" s="68"/>
      <c r="AV10" s="68"/>
      <c r="AW10" s="68"/>
      <c r="AX10" s="68"/>
      <c r="AY10" s="68"/>
      <c r="AZ10" s="68"/>
      <c r="BA10" s="68"/>
      <c r="BB10" s="68">
        <f>データ!X6</f>
        <v>2896.26</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114</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115</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116</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【102.97】</v>
      </c>
      <c r="F85" s="26" t="str">
        <f>データ!AT6</f>
        <v>【165.48】</v>
      </c>
      <c r="G85" s="26" t="str">
        <f>データ!BE6</f>
        <v>【33.84】</v>
      </c>
      <c r="H85" s="26" t="str">
        <f>データ!BP6</f>
        <v>【765.47】</v>
      </c>
      <c r="I85" s="26" t="str">
        <f>データ!CA6</f>
        <v>【59.59】</v>
      </c>
      <c r="J85" s="26" t="str">
        <f>データ!CL6</f>
        <v>【257.86】</v>
      </c>
      <c r="K85" s="26" t="str">
        <f>データ!CW6</f>
        <v>【51.30】</v>
      </c>
      <c r="L85" s="26" t="str">
        <f>データ!DH6</f>
        <v>【86.22】</v>
      </c>
      <c r="M85" s="26" t="str">
        <f>データ!DS6</f>
        <v>【24.97】</v>
      </c>
      <c r="N85" s="26" t="str">
        <f>データ!ED6</f>
        <v>【0.00】</v>
      </c>
      <c r="O85" s="26" t="str">
        <f>データ!EO6</f>
        <v>【0.02】</v>
      </c>
    </row>
  </sheetData>
  <sheetProtection algorithmName="SHA-512" hashValue="VklRj3CcEX2vMJFc0f6BjtkLwZkrGcXhocEwdbDVvvfgMw7ILDmmwgXSJ3Swg6Mazk9blDUlI4bkufjdoR47FA==" saltValue="BVy57dCkADj1Ydas4BCfa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5546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282286</v>
      </c>
      <c r="D6" s="33">
        <f t="shared" si="3"/>
        <v>46</v>
      </c>
      <c r="E6" s="33">
        <f t="shared" si="3"/>
        <v>17</v>
      </c>
      <c r="F6" s="33">
        <f t="shared" si="3"/>
        <v>5</v>
      </c>
      <c r="G6" s="33">
        <f t="shared" si="3"/>
        <v>0</v>
      </c>
      <c r="H6" s="33" t="str">
        <f t="shared" si="3"/>
        <v>兵庫県　加東市</v>
      </c>
      <c r="I6" s="33" t="str">
        <f t="shared" si="3"/>
        <v>法適用</v>
      </c>
      <c r="J6" s="33" t="str">
        <f t="shared" si="3"/>
        <v>下水道事業</v>
      </c>
      <c r="K6" s="33" t="str">
        <f t="shared" si="3"/>
        <v>農業集落排水</v>
      </c>
      <c r="L6" s="33" t="str">
        <f t="shared" si="3"/>
        <v>F2</v>
      </c>
      <c r="M6" s="33" t="str">
        <f t="shared" si="3"/>
        <v>非設置</v>
      </c>
      <c r="N6" s="34" t="str">
        <f t="shared" si="3"/>
        <v>-</v>
      </c>
      <c r="O6" s="34">
        <f t="shared" si="3"/>
        <v>43.19</v>
      </c>
      <c r="P6" s="34">
        <f t="shared" si="3"/>
        <v>7.71</v>
      </c>
      <c r="Q6" s="34">
        <f t="shared" si="3"/>
        <v>94.03</v>
      </c>
      <c r="R6" s="34">
        <f t="shared" si="3"/>
        <v>3146</v>
      </c>
      <c r="S6" s="34">
        <f t="shared" si="3"/>
        <v>40348</v>
      </c>
      <c r="T6" s="34">
        <f t="shared" si="3"/>
        <v>157.55000000000001</v>
      </c>
      <c r="U6" s="34">
        <f t="shared" si="3"/>
        <v>256.10000000000002</v>
      </c>
      <c r="V6" s="34">
        <f t="shared" si="3"/>
        <v>3099</v>
      </c>
      <c r="W6" s="34">
        <f t="shared" si="3"/>
        <v>1.07</v>
      </c>
      <c r="X6" s="34">
        <f t="shared" si="3"/>
        <v>2896.26</v>
      </c>
      <c r="Y6" s="35">
        <f>IF(Y7="",NA(),Y7)</f>
        <v>100.66</v>
      </c>
      <c r="Z6" s="35">
        <f t="shared" ref="Z6:AH6" si="4">IF(Z7="",NA(),Z7)</f>
        <v>97.81</v>
      </c>
      <c r="AA6" s="35">
        <f t="shared" si="4"/>
        <v>101.68</v>
      </c>
      <c r="AB6" s="35">
        <f t="shared" si="4"/>
        <v>99.82</v>
      </c>
      <c r="AC6" s="35">
        <f t="shared" si="4"/>
        <v>100.74</v>
      </c>
      <c r="AD6" s="35">
        <f t="shared" si="4"/>
        <v>99.64</v>
      </c>
      <c r="AE6" s="35">
        <f t="shared" si="4"/>
        <v>99.66</v>
      </c>
      <c r="AF6" s="35">
        <f t="shared" si="4"/>
        <v>100.95</v>
      </c>
      <c r="AG6" s="35">
        <f t="shared" si="4"/>
        <v>101.77</v>
      </c>
      <c r="AH6" s="35">
        <f t="shared" si="4"/>
        <v>103.6</v>
      </c>
      <c r="AI6" s="34" t="str">
        <f>IF(AI7="","",IF(AI7="-","【-】","【"&amp;SUBSTITUTE(TEXT(AI7,"#,##0.00"),"-","△")&amp;"】"))</f>
        <v>【102.97】</v>
      </c>
      <c r="AJ6" s="35">
        <f>IF(AJ7="",NA(),AJ7)</f>
        <v>889.13</v>
      </c>
      <c r="AK6" s="35">
        <f t="shared" ref="AK6:AS6" si="5">IF(AK7="",NA(),AK7)</f>
        <v>909.95</v>
      </c>
      <c r="AL6" s="35">
        <f t="shared" si="5"/>
        <v>904.14</v>
      </c>
      <c r="AM6" s="35">
        <f t="shared" si="5"/>
        <v>936.87</v>
      </c>
      <c r="AN6" s="35">
        <f t="shared" si="5"/>
        <v>948.11</v>
      </c>
      <c r="AO6" s="35">
        <f t="shared" si="5"/>
        <v>214.61</v>
      </c>
      <c r="AP6" s="35">
        <f t="shared" si="5"/>
        <v>225.39</v>
      </c>
      <c r="AQ6" s="35">
        <f t="shared" si="5"/>
        <v>224.04</v>
      </c>
      <c r="AR6" s="35">
        <f t="shared" si="5"/>
        <v>227.4</v>
      </c>
      <c r="AS6" s="35">
        <f t="shared" si="5"/>
        <v>193.99</v>
      </c>
      <c r="AT6" s="34" t="str">
        <f>IF(AT7="","",IF(AT7="-","【-】","【"&amp;SUBSTITUTE(TEXT(AT7,"#,##0.00"),"-","△")&amp;"】"))</f>
        <v>【165.48】</v>
      </c>
      <c r="AU6" s="35">
        <f>IF(AU7="",NA(),AU7)</f>
        <v>14.92</v>
      </c>
      <c r="AV6" s="35">
        <f t="shared" ref="AV6:BD6" si="6">IF(AV7="",NA(),AV7)</f>
        <v>13.54</v>
      </c>
      <c r="AW6" s="35">
        <f t="shared" si="6"/>
        <v>11.95</v>
      </c>
      <c r="AX6" s="35">
        <f t="shared" si="6"/>
        <v>14.06</v>
      </c>
      <c r="AY6" s="35">
        <f t="shared" si="6"/>
        <v>11.42</v>
      </c>
      <c r="AZ6" s="35">
        <f t="shared" si="6"/>
        <v>29.45</v>
      </c>
      <c r="BA6" s="35">
        <f t="shared" si="6"/>
        <v>31.84</v>
      </c>
      <c r="BB6" s="35">
        <f t="shared" si="6"/>
        <v>29.91</v>
      </c>
      <c r="BC6" s="35">
        <f t="shared" si="6"/>
        <v>29.54</v>
      </c>
      <c r="BD6" s="35">
        <f t="shared" si="6"/>
        <v>26.99</v>
      </c>
      <c r="BE6" s="34" t="str">
        <f>IF(BE7="","",IF(BE7="-","【-】","【"&amp;SUBSTITUTE(TEXT(BE7,"#,##0.00"),"-","△")&amp;"】"))</f>
        <v>【33.84】</v>
      </c>
      <c r="BF6" s="35">
        <f>IF(BF7="",NA(),BF7)</f>
        <v>3028.22</v>
      </c>
      <c r="BG6" s="35">
        <f t="shared" ref="BG6:BO6" si="7">IF(BG7="",NA(),BG7)</f>
        <v>2888.51</v>
      </c>
      <c r="BH6" s="35">
        <f t="shared" si="7"/>
        <v>2809.29</v>
      </c>
      <c r="BI6" s="35">
        <f t="shared" si="7"/>
        <v>2676.04</v>
      </c>
      <c r="BJ6" s="35">
        <f t="shared" si="7"/>
        <v>2485.34</v>
      </c>
      <c r="BK6" s="35">
        <f t="shared" si="7"/>
        <v>1081.8</v>
      </c>
      <c r="BL6" s="35">
        <f t="shared" si="7"/>
        <v>974.93</v>
      </c>
      <c r="BM6" s="35">
        <f t="shared" si="7"/>
        <v>855.8</v>
      </c>
      <c r="BN6" s="35">
        <f t="shared" si="7"/>
        <v>789.46</v>
      </c>
      <c r="BO6" s="35">
        <f t="shared" si="7"/>
        <v>826.83</v>
      </c>
      <c r="BP6" s="34" t="str">
        <f>IF(BP7="","",IF(BP7="-","【-】","【"&amp;SUBSTITUTE(TEXT(BP7,"#,##0.00"),"-","△")&amp;"】"))</f>
        <v>【765.47】</v>
      </c>
      <c r="BQ6" s="35">
        <f>IF(BQ7="",NA(),BQ7)</f>
        <v>86.98</v>
      </c>
      <c r="BR6" s="35">
        <f t="shared" ref="BR6:BZ6" si="8">IF(BR7="",NA(),BR7)</f>
        <v>85.8</v>
      </c>
      <c r="BS6" s="35">
        <f t="shared" si="8"/>
        <v>98.79</v>
      </c>
      <c r="BT6" s="35">
        <f t="shared" si="8"/>
        <v>85.86</v>
      </c>
      <c r="BU6" s="35">
        <f t="shared" si="8"/>
        <v>93.97</v>
      </c>
      <c r="BV6" s="35">
        <f t="shared" si="8"/>
        <v>52.19</v>
      </c>
      <c r="BW6" s="35">
        <f t="shared" si="8"/>
        <v>55.32</v>
      </c>
      <c r="BX6" s="35">
        <f t="shared" si="8"/>
        <v>59.8</v>
      </c>
      <c r="BY6" s="35">
        <f t="shared" si="8"/>
        <v>57.77</v>
      </c>
      <c r="BZ6" s="35">
        <f t="shared" si="8"/>
        <v>57.31</v>
      </c>
      <c r="CA6" s="34" t="str">
        <f>IF(CA7="","",IF(CA7="-","【-】","【"&amp;SUBSTITUTE(TEXT(CA7,"#,##0.00"),"-","△")&amp;"】"))</f>
        <v>【59.59】</v>
      </c>
      <c r="CB6" s="35">
        <f>IF(CB7="",NA(),CB7)</f>
        <v>188.98</v>
      </c>
      <c r="CC6" s="35">
        <f t="shared" ref="CC6:CK6" si="9">IF(CC7="",NA(),CC7)</f>
        <v>191.76</v>
      </c>
      <c r="CD6" s="35">
        <f t="shared" si="9"/>
        <v>166.59</v>
      </c>
      <c r="CE6" s="35">
        <f t="shared" si="9"/>
        <v>190.88</v>
      </c>
      <c r="CF6" s="35">
        <f t="shared" si="9"/>
        <v>174.17</v>
      </c>
      <c r="CG6" s="35">
        <f t="shared" si="9"/>
        <v>296.14</v>
      </c>
      <c r="CH6" s="35">
        <f t="shared" si="9"/>
        <v>283.17</v>
      </c>
      <c r="CI6" s="35">
        <f t="shared" si="9"/>
        <v>263.76</v>
      </c>
      <c r="CJ6" s="35">
        <f t="shared" si="9"/>
        <v>274.35000000000002</v>
      </c>
      <c r="CK6" s="35">
        <f t="shared" si="9"/>
        <v>273.52</v>
      </c>
      <c r="CL6" s="34" t="str">
        <f>IF(CL7="","",IF(CL7="-","【-】","【"&amp;SUBSTITUTE(TEXT(CL7,"#,##0.00"),"-","△")&amp;"】"))</f>
        <v>【257.86】</v>
      </c>
      <c r="CM6" s="35">
        <f>IF(CM7="",NA(),CM7)</f>
        <v>42.55</v>
      </c>
      <c r="CN6" s="35">
        <f t="shared" ref="CN6:CV6" si="10">IF(CN7="",NA(),CN7)</f>
        <v>44.92</v>
      </c>
      <c r="CO6" s="35">
        <f t="shared" si="10"/>
        <v>44.67</v>
      </c>
      <c r="CP6" s="35">
        <f t="shared" si="10"/>
        <v>43.34</v>
      </c>
      <c r="CQ6" s="35">
        <f t="shared" si="10"/>
        <v>42.68</v>
      </c>
      <c r="CR6" s="35">
        <f t="shared" si="10"/>
        <v>52.31</v>
      </c>
      <c r="CS6" s="35">
        <f t="shared" si="10"/>
        <v>60.65</v>
      </c>
      <c r="CT6" s="35">
        <f t="shared" si="10"/>
        <v>51.75</v>
      </c>
      <c r="CU6" s="35">
        <f t="shared" si="10"/>
        <v>50.68</v>
      </c>
      <c r="CV6" s="35">
        <f t="shared" si="10"/>
        <v>50.14</v>
      </c>
      <c r="CW6" s="34" t="str">
        <f>IF(CW7="","",IF(CW7="-","【-】","【"&amp;SUBSTITUTE(TEXT(CW7,"#,##0.00"),"-","△")&amp;"】"))</f>
        <v>【51.30】</v>
      </c>
      <c r="CX6" s="35">
        <f>IF(CX7="",NA(),CX7)</f>
        <v>90.27</v>
      </c>
      <c r="CY6" s="35">
        <f t="shared" ref="CY6:DG6" si="11">IF(CY7="",NA(),CY7)</f>
        <v>91.15</v>
      </c>
      <c r="CZ6" s="35">
        <f t="shared" si="11"/>
        <v>91.19</v>
      </c>
      <c r="DA6" s="35">
        <f t="shared" si="11"/>
        <v>91.98</v>
      </c>
      <c r="DB6" s="35">
        <f t="shared" si="11"/>
        <v>92.22</v>
      </c>
      <c r="DC6" s="35">
        <f t="shared" si="11"/>
        <v>84.32</v>
      </c>
      <c r="DD6" s="35">
        <f t="shared" si="11"/>
        <v>84.58</v>
      </c>
      <c r="DE6" s="35">
        <f t="shared" si="11"/>
        <v>84.84</v>
      </c>
      <c r="DF6" s="35">
        <f t="shared" si="11"/>
        <v>84.86</v>
      </c>
      <c r="DG6" s="35">
        <f t="shared" si="11"/>
        <v>84.98</v>
      </c>
      <c r="DH6" s="34" t="str">
        <f>IF(DH7="","",IF(DH7="-","【-】","【"&amp;SUBSTITUTE(TEXT(DH7,"#,##0.00"),"-","△")&amp;"】"))</f>
        <v>【86.22】</v>
      </c>
      <c r="DI6" s="35">
        <f>IF(DI7="",NA(),DI7)</f>
        <v>24.95</v>
      </c>
      <c r="DJ6" s="35">
        <f t="shared" ref="DJ6:DR6" si="12">IF(DJ7="",NA(),DJ7)</f>
        <v>28</v>
      </c>
      <c r="DK6" s="35">
        <f t="shared" si="12"/>
        <v>30.94</v>
      </c>
      <c r="DL6" s="35">
        <f t="shared" si="12"/>
        <v>33.65</v>
      </c>
      <c r="DM6" s="35">
        <f t="shared" si="12"/>
        <v>36.229999999999997</v>
      </c>
      <c r="DN6" s="35">
        <f t="shared" si="12"/>
        <v>22.41</v>
      </c>
      <c r="DO6" s="35">
        <f t="shared" si="12"/>
        <v>22.9</v>
      </c>
      <c r="DP6" s="35">
        <f t="shared" si="12"/>
        <v>24.87</v>
      </c>
      <c r="DQ6" s="35">
        <f t="shared" si="12"/>
        <v>24.13</v>
      </c>
      <c r="DR6" s="35">
        <f t="shared" si="12"/>
        <v>23.06</v>
      </c>
      <c r="DS6" s="34" t="str">
        <f>IF(DS7="","",IF(DS7="-","【-】","【"&amp;SUBSTITUTE(TEXT(DS7,"#,##0.00"),"-","△")&amp;"】"))</f>
        <v>【24.97】</v>
      </c>
      <c r="DT6" s="34">
        <f>IF(DT7="",NA(),DT7)</f>
        <v>0</v>
      </c>
      <c r="DU6" s="34">
        <f t="shared" ref="DU6:EC6" si="13">IF(DU7="",NA(),DU7)</f>
        <v>0</v>
      </c>
      <c r="DV6" s="34">
        <f t="shared" si="13"/>
        <v>0</v>
      </c>
      <c r="DW6" s="34">
        <f t="shared" si="13"/>
        <v>0</v>
      </c>
      <c r="DX6" s="34">
        <f t="shared" si="13"/>
        <v>0</v>
      </c>
      <c r="DY6" s="34">
        <f t="shared" si="13"/>
        <v>0</v>
      </c>
      <c r="DZ6" s="34">
        <f t="shared" si="13"/>
        <v>0</v>
      </c>
      <c r="EA6" s="34">
        <f t="shared" si="13"/>
        <v>0</v>
      </c>
      <c r="EB6" s="34">
        <f t="shared" si="13"/>
        <v>0</v>
      </c>
      <c r="EC6" s="34">
        <f t="shared" si="13"/>
        <v>0</v>
      </c>
      <c r="ED6" s="34" t="str">
        <f>IF(ED7="","",IF(ED7="-","【-】","【"&amp;SUBSTITUTE(TEXT(ED7,"#,##0.00"),"-","△")&amp;"】"))</f>
        <v>【0.00】</v>
      </c>
      <c r="EE6" s="34">
        <f>IF(EE7="",NA(),EE7)</f>
        <v>0</v>
      </c>
      <c r="EF6" s="34">
        <f t="shared" ref="EF6:EN6" si="14">IF(EF7="",NA(),EF7)</f>
        <v>0</v>
      </c>
      <c r="EG6" s="34">
        <f t="shared" si="14"/>
        <v>0</v>
      </c>
      <c r="EH6" s="34">
        <f t="shared" si="14"/>
        <v>0</v>
      </c>
      <c r="EI6" s="34">
        <f t="shared" si="14"/>
        <v>0</v>
      </c>
      <c r="EJ6" s="35">
        <f t="shared" si="14"/>
        <v>0.01</v>
      </c>
      <c r="EK6" s="35">
        <f t="shared" si="14"/>
        <v>2.0499999999999998</v>
      </c>
      <c r="EL6" s="35">
        <f t="shared" si="14"/>
        <v>0.01</v>
      </c>
      <c r="EM6" s="35">
        <f t="shared" si="14"/>
        <v>0.01</v>
      </c>
      <c r="EN6" s="35">
        <f t="shared" si="14"/>
        <v>0.02</v>
      </c>
      <c r="EO6" s="34" t="str">
        <f>IF(EO7="","",IF(EO7="-","【-】","【"&amp;SUBSTITUTE(TEXT(EO7,"#,##0.00"),"-","△")&amp;"】"))</f>
        <v>【0.02】</v>
      </c>
    </row>
    <row r="7" spans="1:148" s="36" customFormat="1" x14ac:dyDescent="0.15">
      <c r="A7" s="28"/>
      <c r="B7" s="37">
        <v>2019</v>
      </c>
      <c r="C7" s="37">
        <v>282286</v>
      </c>
      <c r="D7" s="37">
        <v>46</v>
      </c>
      <c r="E7" s="37">
        <v>17</v>
      </c>
      <c r="F7" s="37">
        <v>5</v>
      </c>
      <c r="G7" s="37">
        <v>0</v>
      </c>
      <c r="H7" s="37" t="s">
        <v>96</v>
      </c>
      <c r="I7" s="37" t="s">
        <v>97</v>
      </c>
      <c r="J7" s="37" t="s">
        <v>98</v>
      </c>
      <c r="K7" s="37" t="s">
        <v>99</v>
      </c>
      <c r="L7" s="37" t="s">
        <v>100</v>
      </c>
      <c r="M7" s="37" t="s">
        <v>101</v>
      </c>
      <c r="N7" s="38" t="s">
        <v>102</v>
      </c>
      <c r="O7" s="38">
        <v>43.19</v>
      </c>
      <c r="P7" s="38">
        <v>7.71</v>
      </c>
      <c r="Q7" s="38">
        <v>94.03</v>
      </c>
      <c r="R7" s="38">
        <v>3146</v>
      </c>
      <c r="S7" s="38">
        <v>40348</v>
      </c>
      <c r="T7" s="38">
        <v>157.55000000000001</v>
      </c>
      <c r="U7" s="38">
        <v>256.10000000000002</v>
      </c>
      <c r="V7" s="38">
        <v>3099</v>
      </c>
      <c r="W7" s="38">
        <v>1.07</v>
      </c>
      <c r="X7" s="38">
        <v>2896.26</v>
      </c>
      <c r="Y7" s="38">
        <v>100.66</v>
      </c>
      <c r="Z7" s="38">
        <v>97.81</v>
      </c>
      <c r="AA7" s="38">
        <v>101.68</v>
      </c>
      <c r="AB7" s="38">
        <v>99.82</v>
      </c>
      <c r="AC7" s="38">
        <v>100.74</v>
      </c>
      <c r="AD7" s="38">
        <v>99.64</v>
      </c>
      <c r="AE7" s="38">
        <v>99.66</v>
      </c>
      <c r="AF7" s="38">
        <v>100.95</v>
      </c>
      <c r="AG7" s="38">
        <v>101.77</v>
      </c>
      <c r="AH7" s="38">
        <v>103.6</v>
      </c>
      <c r="AI7" s="38">
        <v>102.97</v>
      </c>
      <c r="AJ7" s="38">
        <v>889.13</v>
      </c>
      <c r="AK7" s="38">
        <v>909.95</v>
      </c>
      <c r="AL7" s="38">
        <v>904.14</v>
      </c>
      <c r="AM7" s="38">
        <v>936.87</v>
      </c>
      <c r="AN7" s="38">
        <v>948.11</v>
      </c>
      <c r="AO7" s="38">
        <v>214.61</v>
      </c>
      <c r="AP7" s="38">
        <v>225.39</v>
      </c>
      <c r="AQ7" s="38">
        <v>224.04</v>
      </c>
      <c r="AR7" s="38">
        <v>227.4</v>
      </c>
      <c r="AS7" s="38">
        <v>193.99</v>
      </c>
      <c r="AT7" s="38">
        <v>165.48</v>
      </c>
      <c r="AU7" s="38">
        <v>14.92</v>
      </c>
      <c r="AV7" s="38">
        <v>13.54</v>
      </c>
      <c r="AW7" s="38">
        <v>11.95</v>
      </c>
      <c r="AX7" s="38">
        <v>14.06</v>
      </c>
      <c r="AY7" s="38">
        <v>11.42</v>
      </c>
      <c r="AZ7" s="38">
        <v>29.45</v>
      </c>
      <c r="BA7" s="38">
        <v>31.84</v>
      </c>
      <c r="BB7" s="38">
        <v>29.91</v>
      </c>
      <c r="BC7" s="38">
        <v>29.54</v>
      </c>
      <c r="BD7" s="38">
        <v>26.99</v>
      </c>
      <c r="BE7" s="38">
        <v>33.840000000000003</v>
      </c>
      <c r="BF7" s="38">
        <v>3028.22</v>
      </c>
      <c r="BG7" s="38">
        <v>2888.51</v>
      </c>
      <c r="BH7" s="38">
        <v>2809.29</v>
      </c>
      <c r="BI7" s="38">
        <v>2676.04</v>
      </c>
      <c r="BJ7" s="38">
        <v>2485.34</v>
      </c>
      <c r="BK7" s="38">
        <v>1081.8</v>
      </c>
      <c r="BL7" s="38">
        <v>974.93</v>
      </c>
      <c r="BM7" s="38">
        <v>855.8</v>
      </c>
      <c r="BN7" s="38">
        <v>789.46</v>
      </c>
      <c r="BO7" s="38">
        <v>826.83</v>
      </c>
      <c r="BP7" s="38">
        <v>765.47</v>
      </c>
      <c r="BQ7" s="38">
        <v>86.98</v>
      </c>
      <c r="BR7" s="38">
        <v>85.8</v>
      </c>
      <c r="BS7" s="38">
        <v>98.79</v>
      </c>
      <c r="BT7" s="38">
        <v>85.86</v>
      </c>
      <c r="BU7" s="38">
        <v>93.97</v>
      </c>
      <c r="BV7" s="38">
        <v>52.19</v>
      </c>
      <c r="BW7" s="38">
        <v>55.32</v>
      </c>
      <c r="BX7" s="38">
        <v>59.8</v>
      </c>
      <c r="BY7" s="38">
        <v>57.77</v>
      </c>
      <c r="BZ7" s="38">
        <v>57.31</v>
      </c>
      <c r="CA7" s="38">
        <v>59.59</v>
      </c>
      <c r="CB7" s="38">
        <v>188.98</v>
      </c>
      <c r="CC7" s="38">
        <v>191.76</v>
      </c>
      <c r="CD7" s="38">
        <v>166.59</v>
      </c>
      <c r="CE7" s="38">
        <v>190.88</v>
      </c>
      <c r="CF7" s="38">
        <v>174.17</v>
      </c>
      <c r="CG7" s="38">
        <v>296.14</v>
      </c>
      <c r="CH7" s="38">
        <v>283.17</v>
      </c>
      <c r="CI7" s="38">
        <v>263.76</v>
      </c>
      <c r="CJ7" s="38">
        <v>274.35000000000002</v>
      </c>
      <c r="CK7" s="38">
        <v>273.52</v>
      </c>
      <c r="CL7" s="38">
        <v>257.86</v>
      </c>
      <c r="CM7" s="38">
        <v>42.55</v>
      </c>
      <c r="CN7" s="38">
        <v>44.92</v>
      </c>
      <c r="CO7" s="38">
        <v>44.67</v>
      </c>
      <c r="CP7" s="38">
        <v>43.34</v>
      </c>
      <c r="CQ7" s="38">
        <v>42.68</v>
      </c>
      <c r="CR7" s="38">
        <v>52.31</v>
      </c>
      <c r="CS7" s="38">
        <v>60.65</v>
      </c>
      <c r="CT7" s="38">
        <v>51.75</v>
      </c>
      <c r="CU7" s="38">
        <v>50.68</v>
      </c>
      <c r="CV7" s="38">
        <v>50.14</v>
      </c>
      <c r="CW7" s="38">
        <v>51.3</v>
      </c>
      <c r="CX7" s="38">
        <v>90.27</v>
      </c>
      <c r="CY7" s="38">
        <v>91.15</v>
      </c>
      <c r="CZ7" s="38">
        <v>91.19</v>
      </c>
      <c r="DA7" s="38">
        <v>91.98</v>
      </c>
      <c r="DB7" s="38">
        <v>92.22</v>
      </c>
      <c r="DC7" s="38">
        <v>84.32</v>
      </c>
      <c r="DD7" s="38">
        <v>84.58</v>
      </c>
      <c r="DE7" s="38">
        <v>84.84</v>
      </c>
      <c r="DF7" s="38">
        <v>84.86</v>
      </c>
      <c r="DG7" s="38">
        <v>84.98</v>
      </c>
      <c r="DH7" s="38">
        <v>86.22</v>
      </c>
      <c r="DI7" s="38">
        <v>24.95</v>
      </c>
      <c r="DJ7" s="38">
        <v>28</v>
      </c>
      <c r="DK7" s="38">
        <v>30.94</v>
      </c>
      <c r="DL7" s="38">
        <v>33.65</v>
      </c>
      <c r="DM7" s="38">
        <v>36.229999999999997</v>
      </c>
      <c r="DN7" s="38">
        <v>22.41</v>
      </c>
      <c r="DO7" s="38">
        <v>22.9</v>
      </c>
      <c r="DP7" s="38">
        <v>24.87</v>
      </c>
      <c r="DQ7" s="38">
        <v>24.13</v>
      </c>
      <c r="DR7" s="38">
        <v>23.06</v>
      </c>
      <c r="DS7" s="38">
        <v>24.97</v>
      </c>
      <c r="DT7" s="38">
        <v>0</v>
      </c>
      <c r="DU7" s="38">
        <v>0</v>
      </c>
      <c r="DV7" s="38">
        <v>0</v>
      </c>
      <c r="DW7" s="38">
        <v>0</v>
      </c>
      <c r="DX7" s="38">
        <v>0</v>
      </c>
      <c r="DY7" s="38">
        <v>0</v>
      </c>
      <c r="DZ7" s="38">
        <v>0</v>
      </c>
      <c r="EA7" s="38">
        <v>0</v>
      </c>
      <c r="EB7" s="38">
        <v>0</v>
      </c>
      <c r="EC7" s="38">
        <v>0</v>
      </c>
      <c r="ED7" s="38">
        <v>0</v>
      </c>
      <c r="EE7" s="38">
        <v>0</v>
      </c>
      <c r="EF7" s="38">
        <v>0</v>
      </c>
      <c r="EG7" s="38">
        <v>0</v>
      </c>
      <c r="EH7" s="38">
        <v>0</v>
      </c>
      <c r="EI7" s="38">
        <v>0</v>
      </c>
      <c r="EJ7" s="38">
        <v>0.01</v>
      </c>
      <c r="EK7" s="38">
        <v>2.0499999999999998</v>
      </c>
      <c r="EL7" s="38">
        <v>0.01</v>
      </c>
      <c r="EM7" s="38">
        <v>0.01</v>
      </c>
      <c r="EN7" s="38">
        <v>0.02</v>
      </c>
      <c r="EO7" s="38">
        <v>0.02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110</v>
      </c>
      <c r="D13" t="s">
        <v>110</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2020-12-04T02:37:32Z</dcterms:created>
  <dcterms:modified xsi:type="dcterms:W3CDTF">2021-03-12T04:45:42Z</dcterms:modified>
  <cp:category/>
</cp:coreProperties>
</file>