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31\"/>
    </mc:Choice>
  </mc:AlternateContent>
  <xr:revisionPtr revIDLastSave="0" documentId="13_ncr:1_{0641BE66-D80E-462B-A684-D0E249D18D63}" xr6:coauthVersionLast="36" xr6:coauthVersionMax="36" xr10:uidLastSave="{00000000-0000-0000-0000-000000000000}"/>
  <workbookProtection workbookAlgorithmName="SHA-512" workbookHashValue="qMrJ2OtBDxPBMvxnC56onuq9etf2IMUZ7wdAOsu0dhTPqgPenufvtXlR8uz62+zOMP06pGlZZq+38ghwNY1uLg==" workbookSaltValue="WyqrHxwF6XSRK+h9N+oY5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<sst xmlns="http://schemas.openxmlformats.org/spreadsheetml/2006/main" count="236" uniqueCount="118">
  <si>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</si>
  <si>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</si>
  <si>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</si>
  <si>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</si>
  <si>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</si>
  <si>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</si>
  <si>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</si>
  <si>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</si>
  <si>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</si>
  <si>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</si>
  <si>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</si>
  <si>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</si>
  <si>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</si>
  <si>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</si>
  <si>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</si>
  <si>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</si>
  <si>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</si>
  <si>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</si>
  <si>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</si>
  <si>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</si>
  <si>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</si>
  <si>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</si>
  <si>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</si>
  <si>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</si>
  <si>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</si>
  <si>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</si>
  <si>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</si>
  <si>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</si>
  <si>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</si>
  <si>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</si>
  <si>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</si>
  <si>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</si>
  <si>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</si>
  <si>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</si>
  <si>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</si>
  <si>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</si>
  <si>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</si>
  <si>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</si>
  <si>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</si>
  <si>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</si>
  <si>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</si>
  <si>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</si>
  <si>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</si>
  <si>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</si>
  <si>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</si>
  <si>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</si>
  <si>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</si>
  <si>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</si>
  <si>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</si>
  <si>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</si>
  <si>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</si>
  <si>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</si>
  <si>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</si>
  <si>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</si>
  <si>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</si>
  <si>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</si>
  <si>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</si>
  <si>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</si>
  <si>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</si>
  <si>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</si>
  <si>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</si>
  <si>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</si>
  <si>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</si>
  <si>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</si>
  <si>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</si>
  <si>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</si>
  <si>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</si>
  <si>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</si>
  <si>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</si>
  <si>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</si>
  <si>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</si>
  <si>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</si>
  <si>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</si>
  <si>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</si>
  <si>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</si>
  <si>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</si>
  <si>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</si>
  <si>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</si>
  <si>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</si>
  <si>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</si>
  <si>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</si>
  <si>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</si>
  <si>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</si>
  <si>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</si>
  <si>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</si>
  <si>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</si>
  <si>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</si>
  <si>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</si>
  <si>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</si>
  <si>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</si>
  <si>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</si>
  <si>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</si>
  <si>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</si>
  <si>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</si>
  <si>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</si>
  <si>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</si>
  <si>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</si>
  <si>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</si>
  <si>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</si>
  <si>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</si>
  <si>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</si>
  <si>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</si>
  <si>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</si>
  <si>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</si>
  <si>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</si>
  <si>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</si>
  <si>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</si>
  <si>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</si>
  <si>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</si>
  <si>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</si>
  <si>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</si>
  <si>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</si>
  <si>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</si>
  <si>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</si>
  <si>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</si>
  <si>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①経常収支比率は類似団体及び全国平均よりも低い。施設の老朽化に備えて、さらなる改築更新が必要であることから、引き続き経営の効率化を進めていく。
②累積欠損金比率は類似団体及び全国平均よりも高い。安定した使用料収入を確保するとともに、下水道事業全体で進めている処理場統合整備事業による効率化を図ることで赤字を解消していく。
③流動比率は類似団体及び全国平均よりも低い。定期的に適正な使用料を検討するほか、国の支援制度を有効活用するなど、計画的な更新投資に備えた財源確保が必要である。
④企業債残高は減少傾向にある。計画的かつ適正な投資により、適正規模で企業債を利用する。
⑤経費回収率は類似団体及び全国平均よりも高い。経費節減に努め、さらなる経営の健全化を図る。
⑥汚水処理原価は類似団体より高く、計画的な投資や維持管理費の削減により、効率化を進める。
⑦当該事業では処理施設を保有していない。
⑧水洗化率は93％台で推移している。未接続調査による現状把握に努めつつ、水洗化の啓発を行う。</t>
    <phoneticPr fontId="4"/>
  </si>
  <si>
    <t>①類似団体及び全国平均よりも高く、資産全体に対する耐用年数を経過した資産の割合は上昇している。
②③法定耐用年数を超えた管渠はない。
今後の更新需要に備えて、ストックマネジメントを策定し、計画的に改築更新を進めていく。</t>
    <phoneticPr fontId="4"/>
  </si>
  <si>
    <t>下水道基盤整備が短期間で行われたことにより、その財源である企業債の償還が多大となっており、収益で賄いきれない支出を一般会計からの繰入金で補填している。今後は、節水意識の向上だけでなく、将来の人口減少予測による水需要の低下が懸念され、使用料収入の減少が見込まれるため、定期的に適正な使用料を検討していく。
引き続き、当市下水道ビジョン及び経営戦略に掲げた施策目標「持続」と「リスクの抑制」の達成に向けて、農集施設等の小規模処理施設を公共及び特定環境保全公共下水道へ接続する処理場統合整備事業等の具体的施策に取り組み、維持管理費を節減するなど、事業の効率化を図ることにより、経営の健全化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</si>
</sst>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C-4C8E-9F43-13A9EA4BCA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10C-4C8E-9F43-13A9EA4BCA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C6-4CCD-BF04-10C35FE1C0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AC6-4CCD-BF04-10C35FE1C0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93.37</c:v>
                </c:pt>
                <c:pt idx="1">
                  <c:v>93.95</c:v>
                </c:pt>
                <c:pt idx="2">
                  <c:v>93.93</c:v>
                </c:pt>
                <c:pt idx="3">
                  <c:v>93.05</c:v>
                </c:pt>
                <c:pt idx="4">
                  <c:v>93.02</c:v>
                </c:pt>
              </c:numCache>
            </c:numRef>
          </c:val>
          <c:extLst>
            <c:ext xmlns:c16="http://schemas.microsoft.com/office/drawing/2014/chart" uri="{C3380CC4-5D6E-409C-BE32-E72D297353CC}">
              <c16:uniqueId val="{00000000-F3C5-4923-9846-E29E99C977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3C5-4923-9846-E29E99C977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90.8</c:v>
                </c:pt>
                <c:pt idx="1">
                  <c:v>92.4</c:v>
                </c:pt>
                <c:pt idx="2">
                  <c:v>100.05</c:v>
                </c:pt>
                <c:pt idx="3">
                  <c:v>97.52</c:v>
                </c:pt>
                <c:pt idx="4">
                  <c:v>97.69</c:v>
                </c:pt>
              </c:numCache>
            </c:numRef>
          </c:val>
          <c:extLst>
            <c:ext xmlns:c16="http://schemas.microsoft.com/office/drawing/2014/chart" uri="{C3380CC4-5D6E-409C-BE32-E72D297353CC}">
              <c16:uniqueId val="{00000000-5C25-4D4F-B7A9-25C7173544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5C25-4D4F-B7A9-25C7173544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19.43</c:v>
                </c:pt>
                <c:pt idx="1">
                  <c:v>21.82</c:v>
                </c:pt>
                <c:pt idx="2">
                  <c:v>24.15</c:v>
                </c:pt>
                <c:pt idx="3">
                  <c:v>26.04</c:v>
                </c:pt>
                <c:pt idx="4">
                  <c:v>28.93</c:v>
                </c:pt>
              </c:numCache>
            </c:numRef>
          </c:val>
          <c:extLst>
            <c:ext xmlns:c16="http://schemas.microsoft.com/office/drawing/2014/chart" uri="{C3380CC4-5D6E-409C-BE32-E72D297353CC}">
              <c16:uniqueId val="{00000000-EB24-4A34-B768-F99824A4AE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EB24-4A34-B768-F99824A4AE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3-4014-9012-1D437C074B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383-4014-9012-1D437C074B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109.42</c:v>
                </c:pt>
                <c:pt idx="1">
                  <c:v>127.93</c:v>
                </c:pt>
                <c:pt idx="2">
                  <c:v>107.96</c:v>
                </c:pt>
                <c:pt idx="3">
                  <c:v>111.11</c:v>
                </c:pt>
                <c:pt idx="4">
                  <c:v>114.66</c:v>
                </c:pt>
              </c:numCache>
            </c:numRef>
          </c:val>
          <c:extLst>
            <c:ext xmlns:c16="http://schemas.microsoft.com/office/drawing/2014/chart" uri="{C3380CC4-5D6E-409C-BE32-E72D297353CC}">
              <c16:uniqueId val="{00000000-572A-4636-8734-DDD5F93208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572A-4636-8734-DDD5F93208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20.39</c:v>
                </c:pt>
                <c:pt idx="1">
                  <c:v>17.670000000000002</c:v>
                </c:pt>
                <c:pt idx="2">
                  <c:v>31.38</c:v>
                </c:pt>
                <c:pt idx="3">
                  <c:v>37.54</c:v>
                </c:pt>
                <c:pt idx="4">
                  <c:v>31.13</c:v>
                </c:pt>
              </c:numCache>
            </c:numRef>
          </c:val>
          <c:extLst>
            <c:ext xmlns:c16="http://schemas.microsoft.com/office/drawing/2014/chart" uri="{C3380CC4-5D6E-409C-BE32-E72D297353CC}">
              <c16:uniqueId val="{00000000-BC00-4138-93D4-E17A0FA79B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BC00-4138-93D4-E17A0FA79B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994.44</c:v>
                </c:pt>
                <c:pt idx="1">
                  <c:v>959.97</c:v>
                </c:pt>
                <c:pt idx="2">
                  <c:v>772.88</c:v>
                </c:pt>
                <c:pt idx="3">
                  <c:v>697.76</c:v>
                </c:pt>
                <c:pt idx="4">
                  <c:v>627.42999999999995</c:v>
                </c:pt>
              </c:numCache>
            </c:numRef>
          </c:val>
          <c:extLst>
            <c:ext xmlns:c16="http://schemas.microsoft.com/office/drawing/2014/chart" uri="{C3380CC4-5D6E-409C-BE32-E72D297353CC}">
              <c16:uniqueId val="{00000000-F633-42A9-818E-7D0F689943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633-42A9-818E-7D0F689943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78.92</c:v>
                </c:pt>
                <c:pt idx="1">
                  <c:v>81.099999999999994</c:v>
                </c:pt>
                <c:pt idx="2">
                  <c:v>96.33</c:v>
                </c:pt>
                <c:pt idx="3">
                  <c:v>97.11</c:v>
                </c:pt>
                <c:pt idx="4">
                  <c:v>97.32</c:v>
                </c:pt>
              </c:numCache>
            </c:numRef>
          </c:val>
          <c:extLst>
            <c:ext xmlns:c16="http://schemas.microsoft.com/office/drawing/2014/chart" uri="{C3380CC4-5D6E-409C-BE32-E72D297353CC}">
              <c16:uniqueId val="{00000000-1BDB-4FC9-A607-E6A2BEAF54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BDB-4FC9-A607-E6A2BEAF54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261.82</c:v>
                </c:pt>
                <c:pt idx="1">
                  <c:v>253.58</c:v>
                </c:pt>
                <c:pt idx="2">
                  <c:v>251.25</c:v>
                </c:pt>
                <c:pt idx="3">
                  <c:v>251.54</c:v>
                </c:pt>
                <c:pt idx="4">
                  <c:v>252.22</c:v>
                </c:pt>
              </c:numCache>
            </c:numRef>
          </c:val>
          <c:extLst>
            <c:ext xmlns:c16="http://schemas.microsoft.com/office/drawing/2014/chart" uri="{C3380CC4-5D6E-409C-BE32-E72D297353CC}">
              <c16:uniqueId val="{00000000-12AB-4388-97F4-03B95C42CE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2AB-4388-97F4-03B95C42CE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加東市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40348</v>
      </c>
      <c r="AM8" s="51"/>
      <c r="AN8" s="51"/>
      <c r="AO8" s="51"/>
      <c r="AP8" s="51"/>
      <c r="AQ8" s="51"/>
      <c r="AR8" s="51"/>
      <c r="AS8" s="51"/>
      <c r="AT8" s="46">
        <f>データ!T6</f>
        <v>157.55000000000001</v>
      </c>
      <c r="AU8" s="46"/>
      <c r="AV8" s="46"/>
      <c r="AW8" s="46"/>
      <c r="AX8" s="46"/>
      <c r="AY8" s="46"/>
      <c r="AZ8" s="46"/>
      <c r="BA8" s="46"/>
      <c r="BB8" s="46">
        <f>データ!U6</f>
        <v>256.10000000000002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55.32</v>
      </c>
      <c r="J10" s="46"/>
      <c r="K10" s="46"/>
      <c r="L10" s="46"/>
      <c r="M10" s="46"/>
      <c r="N10" s="46"/>
      <c r="O10" s="46"/>
      <c r="P10" s="46">
        <f>データ!P6</f>
        <v>23.44</v>
      </c>
      <c r="Q10" s="46"/>
      <c r="R10" s="46"/>
      <c r="S10" s="46"/>
      <c r="T10" s="46"/>
      <c r="U10" s="46"/>
      <c r="V10" s="46"/>
      <c r="W10" s="46">
        <f>データ!Q6</f>
        <v>89.14</v>
      </c>
      <c r="X10" s="46"/>
      <c r="Y10" s="46"/>
      <c r="Z10" s="46"/>
      <c r="AA10" s="46"/>
      <c r="AB10" s="46"/>
      <c r="AC10" s="46"/>
      <c r="AD10" s="51">
        <f>データ!R6</f>
        <v>3146</v>
      </c>
      <c r="AE10" s="51"/>
      <c r="AF10" s="51"/>
      <c r="AG10" s="51"/>
      <c r="AH10" s="51"/>
      <c r="AI10" s="51"/>
      <c r="AJ10" s="51"/>
      <c r="AK10" s="2"/>
      <c r="AL10" s="51">
        <f>データ!V6</f>
        <v>9425</v>
      </c>
      <c r="AM10" s="51"/>
      <c r="AN10" s="51"/>
      <c r="AO10" s="51"/>
      <c r="AP10" s="51"/>
      <c r="AQ10" s="51"/>
      <c r="AR10" s="51"/>
      <c r="AS10" s="51"/>
      <c r="AT10" s="46">
        <f>データ!W6</f>
        <v>7.13</v>
      </c>
      <c r="AU10" s="46"/>
      <c r="AV10" s="46"/>
      <c r="AW10" s="46"/>
      <c r="AX10" s="46"/>
      <c r="AY10" s="46"/>
      <c r="AZ10" s="46"/>
      <c r="BA10" s="46"/>
      <c r="BB10" s="46">
        <f>データ!X6</f>
        <v>1321.88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1K7ssAJWVoWR2j3tPc4Tp8AwFDiu6iUQFng3e3bgEz2ALCmKOhXTj8ISDi0ztN/mDs3Km389DNI/4GGbMYHNaw==" saltValue="1znIk6OJtY3s6Q7JsOkJ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282286</v>
      </c>
      <c r="D6" s="33">
        <f t="shared" si="3"/>
        <v>46</v>
      </c>
      <c r="E6" s="33">
        <f t="shared" si="3"/>
        <v>17</v>
      </c>
      <c r="F6" s="33">
        <f t="shared" si="3"/>
        <v>4</v>
      </c>
      <c r="G6" s="33">
        <f t="shared" si="3"/>
        <v>0</v>
      </c>
      <c r="H6" s="33" t="str">
        <f t="shared" si="3"/>
        <v>兵庫県　加東市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55.32</v>
      </c>
      <c r="P6" s="34">
        <f t="shared" si="3"/>
        <v>23.44</v>
      </c>
      <c r="Q6" s="34">
        <f t="shared" si="3"/>
        <v>89.14</v>
      </c>
      <c r="R6" s="34">
        <f t="shared" si="3"/>
        <v>3146</v>
      </c>
      <c r="S6" s="34">
        <f t="shared" si="3"/>
        <v>40348</v>
      </c>
      <c r="T6" s="34">
        <f t="shared" si="3"/>
        <v>157.55000000000001</v>
      </c>
      <c r="U6" s="34">
        <f t="shared" si="3"/>
        <v>256.10000000000002</v>
      </c>
      <c r="V6" s="34">
        <f t="shared" si="3"/>
        <v>9425</v>
      </c>
      <c r="W6" s="34">
        <f t="shared" si="3"/>
        <v>7.13</v>
      </c>
      <c r="X6" s="34">
        <f t="shared" si="3"/>
        <v>1321.88</v>
      </c>
      <c r="Y6" s="35">
        <f>IF(Y7="",NA(),Y7)</f>
        <v>90.8</v>
      </c>
      <c r="Z6" s="35">
        <f t="shared" ref="Z6:AH6" si="4">IF(Z7="",NA(),Z7)</f>
        <v>92.4</v>
      </c>
      <c r="AA6" s="35">
        <f t="shared" si="4"/>
        <v>100.05</v>
      </c>
      <c r="AB6" s="35">
        <f t="shared" si="4"/>
        <v>97.52</v>
      </c>
      <c r="AC6" s="35">
        <f t="shared" si="4"/>
        <v>97.69</v>
      </c>
      <c r="AD6" s="35">
        <f t="shared" si="4"/>
        <v>100.94</v>
      </c>
      <c r="AE6" s="35">
        <f t="shared" si="4"/>
        <v>100.85</v>
      </c>
      <c r="AF6" s="35">
        <f t="shared" si="4"/>
        <v>102.13</v>
      </c>
      <c r="AG6" s="35">
        <f t="shared" si="4"/>
        <v>101.72</v>
      </c>
      <c r="AH6" s="35">
        <f t="shared" si="4"/>
        <v>102.73</v>
      </c>
      <c r="AI6" s="34" t="str">
        <f>IF(AI7="","",IF(AI7="-","【-】","【"&amp;SUBSTITUTE(TEXT(AI7,"#,##0.00"),"-","△")&amp;"】"))</f>
        <v>【102.87】</v>
      </c>
      <c r="AJ6" s="35">
        <f>IF(AJ7="",NA(),AJ7)</f>
        <v>109.42</v>
      </c>
      <c r="AK6" s="35">
        <f t="shared" ref="AK6:AS6" si="5">IF(AK7="",NA(),AK7)</f>
        <v>127.93</v>
      </c>
      <c r="AL6" s="35">
        <f t="shared" si="5"/>
        <v>107.96</v>
      </c>
      <c r="AM6" s="35">
        <f t="shared" si="5"/>
        <v>111.11</v>
      </c>
      <c r="AN6" s="35">
        <f t="shared" si="5"/>
        <v>114.66</v>
      </c>
      <c r="AO6" s="35">
        <f t="shared" si="5"/>
        <v>101.85</v>
      </c>
      <c r="AP6" s="35">
        <f t="shared" si="5"/>
        <v>110.77</v>
      </c>
      <c r="AQ6" s="35">
        <f t="shared" si="5"/>
        <v>109.51</v>
      </c>
      <c r="AR6" s="35">
        <f t="shared" si="5"/>
        <v>112.88</v>
      </c>
      <c r="AS6" s="35">
        <f t="shared" si="5"/>
        <v>94.97</v>
      </c>
      <c r="AT6" s="34" t="str">
        <f>IF(AT7="","",IF(AT7="-","【-】","【"&amp;SUBSTITUTE(TEXT(AT7,"#,##0.00"),"-","△")&amp;"】"))</f>
        <v>【76.63】</v>
      </c>
      <c r="AU6" s="35">
        <f>IF(AU7="",NA(),AU7)</f>
        <v>20.39</v>
      </c>
      <c r="AV6" s="35">
        <f t="shared" ref="AV6:BD6" si="6">IF(AV7="",NA(),AV7)</f>
        <v>17.670000000000002</v>
      </c>
      <c r="AW6" s="35">
        <f t="shared" si="6"/>
        <v>31.38</v>
      </c>
      <c r="AX6" s="35">
        <f t="shared" si="6"/>
        <v>37.54</v>
      </c>
      <c r="AY6" s="35">
        <f t="shared" si="6"/>
        <v>31.13</v>
      </c>
      <c r="AZ6" s="35">
        <f t="shared" si="6"/>
        <v>49.07</v>
      </c>
      <c r="BA6" s="35">
        <f t="shared" si="6"/>
        <v>46.78</v>
      </c>
      <c r="BB6" s="35">
        <f t="shared" si="6"/>
        <v>47.44</v>
      </c>
      <c r="BC6" s="35">
        <f t="shared" si="6"/>
        <v>49.18</v>
      </c>
      <c r="BD6" s="35">
        <f t="shared" si="6"/>
        <v>47.72</v>
      </c>
      <c r="BE6" s="34" t="str">
        <f>IF(BE7="","",IF(BE7="-","【-】","【"&amp;SUBSTITUTE(TEXT(BE7,"#,##0.00"),"-","△")&amp;"】"))</f>
        <v>【49.61】</v>
      </c>
      <c r="BF6" s="35">
        <f>IF(BF7="",NA(),BF7)</f>
        <v>994.44</v>
      </c>
      <c r="BG6" s="35">
        <f t="shared" ref="BG6:BO6" si="7">IF(BG7="",NA(),BG7)</f>
        <v>959.97</v>
      </c>
      <c r="BH6" s="35">
        <f t="shared" si="7"/>
        <v>772.88</v>
      </c>
      <c r="BI6" s="35">
        <f t="shared" si="7"/>
        <v>697.76</v>
      </c>
      <c r="BJ6" s="35">
        <f t="shared" si="7"/>
        <v>627.42999999999995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78.92</v>
      </c>
      <c r="BR6" s="35">
        <f t="shared" ref="BR6:BZ6" si="8">IF(BR7="",NA(),BR7)</f>
        <v>81.099999999999994</v>
      </c>
      <c r="BS6" s="35">
        <f t="shared" si="8"/>
        <v>96.33</v>
      </c>
      <c r="BT6" s="35">
        <f t="shared" si="8"/>
        <v>97.11</v>
      </c>
      <c r="BU6" s="35">
        <f t="shared" si="8"/>
        <v>97.32</v>
      </c>
      <c r="BV6" s="35">
        <f t="shared" si="8"/>
        <v>66.22</v>
      </c>
      <c r="BW6" s="35">
        <f t="shared" si="8"/>
        <v>69.87</v>
      </c>
      <c r="BX6" s="35">
        <f t="shared" si="8"/>
        <v>74.3</v>
      </c>
      <c r="BY6" s="35">
        <f t="shared" si="8"/>
        <v>72.260000000000005</v>
      </c>
      <c r="BZ6" s="35">
        <f t="shared" si="8"/>
        <v>71.84</v>
      </c>
      <c r="CA6" s="34" t="str">
        <f>IF(CA7="","",IF(CA7="-","【-】","【"&amp;SUBSTITUTE(TEXT(CA7,"#,##0.00"),"-","△")&amp;"】"))</f>
        <v>【74.17】</v>
      </c>
      <c r="CB6" s="35">
        <f>IF(CB7="",NA(),CB7)</f>
        <v>261.82</v>
      </c>
      <c r="CC6" s="35">
        <f t="shared" ref="CC6:CK6" si="9">IF(CC7="",NA(),CC7)</f>
        <v>253.58</v>
      </c>
      <c r="CD6" s="35">
        <f t="shared" si="9"/>
        <v>251.25</v>
      </c>
      <c r="CE6" s="35">
        <f t="shared" si="9"/>
        <v>251.54</v>
      </c>
      <c r="CF6" s="35">
        <f t="shared" si="9"/>
        <v>252.22</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93.37</v>
      </c>
      <c r="CY6" s="35">
        <f t="shared" ref="CY6:DG6" si="11">IF(CY7="",NA(),CY7)</f>
        <v>93.95</v>
      </c>
      <c r="CZ6" s="35">
        <f t="shared" si="11"/>
        <v>93.93</v>
      </c>
      <c r="DA6" s="35">
        <f t="shared" si="11"/>
        <v>93.05</v>
      </c>
      <c r="DB6" s="35">
        <f t="shared" si="11"/>
        <v>93.02</v>
      </c>
      <c r="DC6" s="35">
        <f t="shared" si="11"/>
        <v>82.9</v>
      </c>
      <c r="DD6" s="35">
        <f t="shared" si="11"/>
        <v>83.5</v>
      </c>
      <c r="DE6" s="35">
        <f t="shared" si="11"/>
        <v>83.06</v>
      </c>
      <c r="DF6" s="35">
        <f t="shared" si="11"/>
        <v>83.32</v>
      </c>
      <c r="DG6" s="35">
        <f t="shared" si="11"/>
        <v>83.75</v>
      </c>
      <c r="DH6" s="34" t="str">
        <f>IF(DH7="","",IF(DH7="-","【-】","【"&amp;SUBSTITUTE(TEXT(DH7,"#,##0.00"),"-","△")&amp;"】"))</f>
        <v>【84.20】</v>
      </c>
      <c r="DI6" s="35">
        <f>IF(DI7="",NA(),DI7)</f>
        <v>19.43</v>
      </c>
      <c r="DJ6" s="35">
        <f t="shared" ref="DJ6:DR6" si="12">IF(DJ7="",NA(),DJ7)</f>
        <v>21.82</v>
      </c>
      <c r="DK6" s="35">
        <f t="shared" si="12"/>
        <v>24.15</v>
      </c>
      <c r="DL6" s="35">
        <f t="shared" si="12"/>
        <v>26.04</v>
      </c>
      <c r="DM6" s="35">
        <f t="shared" si="12"/>
        <v>28.93</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282286</v>
      </c>
      <c r="D7" s="37">
        <v>46</v>
      </c>
      <c r="E7" s="37">
        <v>17</v>
      </c>
      <c r="F7" s="37">
        <v>4</v>
      </c>
      <c r="G7" s="37">
        <v>0</v>
      </c>
      <c r="H7" s="37" t="s">
        <v>96</v>
      </c>
      <c r="I7" s="37" t="s">
        <v>97</v>
      </c>
      <c r="J7" s="37" t="s">
        <v>98</v>
      </c>
      <c r="K7" s="37" t="s">
        <v>99</v>
      </c>
      <c r="L7" s="37" t="s">
        <v>100</v>
      </c>
      <c r="M7" s="37" t="s">
        <v>101</v>
      </c>
      <c r="N7" s="38" t="s">
        <v>102</v>
      </c>
      <c r="O7" s="38">
        <v>55.32</v>
      </c>
      <c r="P7" s="38">
        <v>23.44</v>
      </c>
      <c r="Q7" s="38">
        <v>89.14</v>
      </c>
      <c r="R7" s="38">
        <v>3146</v>
      </c>
      <c r="S7" s="38">
        <v>40348</v>
      </c>
      <c r="T7" s="38">
        <v>157.55000000000001</v>
      </c>
      <c r="U7" s="38">
        <v>256.10000000000002</v>
      </c>
      <c r="V7" s="38">
        <v>9425</v>
      </c>
      <c r="W7" s="38">
        <v>7.13</v>
      </c>
      <c r="X7" s="38">
        <v>1321.88</v>
      </c>
      <c r="Y7" s="38">
        <v>90.8</v>
      </c>
      <c r="Z7" s="38">
        <v>92.4</v>
      </c>
      <c r="AA7" s="38">
        <v>100.05</v>
      </c>
      <c r="AB7" s="38">
        <v>97.52</v>
      </c>
      <c r="AC7" s="38">
        <v>97.69</v>
      </c>
      <c r="AD7" s="38">
        <v>100.94</v>
      </c>
      <c r="AE7" s="38">
        <v>100.85</v>
      </c>
      <c r="AF7" s="38">
        <v>102.13</v>
      </c>
      <c r="AG7" s="38">
        <v>101.72</v>
      </c>
      <c r="AH7" s="38">
        <v>102.73</v>
      </c>
      <c r="AI7" s="38">
        <v>102.87</v>
      </c>
      <c r="AJ7" s="38">
        <v>109.42</v>
      </c>
      <c r="AK7" s="38">
        <v>127.93</v>
      </c>
      <c r="AL7" s="38">
        <v>107.96</v>
      </c>
      <c r="AM7" s="38">
        <v>111.11</v>
      </c>
      <c r="AN7" s="38">
        <v>114.66</v>
      </c>
      <c r="AO7" s="38">
        <v>101.85</v>
      </c>
      <c r="AP7" s="38">
        <v>110.77</v>
      </c>
      <c r="AQ7" s="38">
        <v>109.51</v>
      </c>
      <c r="AR7" s="38">
        <v>112.88</v>
      </c>
      <c r="AS7" s="38">
        <v>94.97</v>
      </c>
      <c r="AT7" s="38">
        <v>76.63</v>
      </c>
      <c r="AU7" s="38">
        <v>20.39</v>
      </c>
      <c r="AV7" s="38">
        <v>17.670000000000002</v>
      </c>
      <c r="AW7" s="38">
        <v>31.38</v>
      </c>
      <c r="AX7" s="38">
        <v>37.54</v>
      </c>
      <c r="AY7" s="38">
        <v>31.13</v>
      </c>
      <c r="AZ7" s="38">
        <v>49.07</v>
      </c>
      <c r="BA7" s="38">
        <v>46.78</v>
      </c>
      <c r="BB7" s="38">
        <v>47.44</v>
      </c>
      <c r="BC7" s="38">
        <v>49.18</v>
      </c>
      <c r="BD7" s="38">
        <v>47.72</v>
      </c>
      <c r="BE7" s="38">
        <v>49.61</v>
      </c>
      <c r="BF7" s="38">
        <v>994.44</v>
      </c>
      <c r="BG7" s="38">
        <v>959.97</v>
      </c>
      <c r="BH7" s="38">
        <v>772.88</v>
      </c>
      <c r="BI7" s="38">
        <v>697.76</v>
      </c>
      <c r="BJ7" s="38">
        <v>627.42999999999995</v>
      </c>
      <c r="BK7" s="38">
        <v>1434.89</v>
      </c>
      <c r="BL7" s="38">
        <v>1298.9100000000001</v>
      </c>
      <c r="BM7" s="38">
        <v>1243.71</v>
      </c>
      <c r="BN7" s="38">
        <v>1194.1500000000001</v>
      </c>
      <c r="BO7" s="38">
        <v>1206.79</v>
      </c>
      <c r="BP7" s="38">
        <v>1218.7</v>
      </c>
      <c r="BQ7" s="38">
        <v>78.92</v>
      </c>
      <c r="BR7" s="38">
        <v>81.099999999999994</v>
      </c>
      <c r="BS7" s="38">
        <v>96.33</v>
      </c>
      <c r="BT7" s="38">
        <v>97.11</v>
      </c>
      <c r="BU7" s="38">
        <v>97.32</v>
      </c>
      <c r="BV7" s="38">
        <v>66.22</v>
      </c>
      <c r="BW7" s="38">
        <v>69.87</v>
      </c>
      <c r="BX7" s="38">
        <v>74.3</v>
      </c>
      <c r="BY7" s="38">
        <v>72.260000000000005</v>
      </c>
      <c r="BZ7" s="38">
        <v>71.84</v>
      </c>
      <c r="CA7" s="38">
        <v>74.17</v>
      </c>
      <c r="CB7" s="38">
        <v>261.82</v>
      </c>
      <c r="CC7" s="38">
        <v>253.58</v>
      </c>
      <c r="CD7" s="38">
        <v>251.25</v>
      </c>
      <c r="CE7" s="38">
        <v>251.54</v>
      </c>
      <c r="CF7" s="38">
        <v>252.22</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93.37</v>
      </c>
      <c r="CY7" s="38">
        <v>93.95</v>
      </c>
      <c r="CZ7" s="38">
        <v>93.93</v>
      </c>
      <c r="DA7" s="38">
        <v>93.05</v>
      </c>
      <c r="DB7" s="38">
        <v>93.02</v>
      </c>
      <c r="DC7" s="38">
        <v>82.9</v>
      </c>
      <c r="DD7" s="38">
        <v>83.5</v>
      </c>
      <c r="DE7" s="38">
        <v>83.06</v>
      </c>
      <c r="DF7" s="38">
        <v>83.32</v>
      </c>
      <c r="DG7" s="38">
        <v>83.75</v>
      </c>
      <c r="DH7" s="38">
        <v>84.2</v>
      </c>
      <c r="DI7" s="38">
        <v>19.43</v>
      </c>
      <c r="DJ7" s="38">
        <v>21.82</v>
      </c>
      <c r="DK7" s="38">
        <v>24.15</v>
      </c>
      <c r="DL7" s="38">
        <v>26.04</v>
      </c>
      <c r="DM7" s="38">
        <v>28.93</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2020-12-04T02:34:06Z</dcterms:created>
  <dcterms:modified xsi:type="dcterms:W3CDTF">2021-03-12T04:45:39Z</dcterms:modified>
  <cp:category/>
</cp:coreProperties>
</file>