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srsvr003\共有2\上下水道部\管理課\R4年度\R4報告・回答・調査\外部\4_市町振興課関係\2.3〆令和３年度決算における経営比較分析表について\"/>
    </mc:Choice>
  </mc:AlternateContent>
  <xr:revisionPtr revIDLastSave="0" documentId="13_ncr:1_{C2A75307-2EEC-447F-8EE0-96C20B9833A4}" xr6:coauthVersionLast="36" xr6:coauthVersionMax="36" xr10:uidLastSave="{00000000-0000-0000-0000-000000000000}"/>
  <workbookProtection workbookAlgorithmName="SHA-512" workbookHashValue="MbYDigYw1BwMrj3DTldeu9n1WfhUNTLSSPIVM/nKoWblgTfmK2fuBcX+hyfVMNxshUKThK+liJgdZffQLw7TeA==" workbookSaltValue="rEVy3lIePCVCYUX8+sIch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W10" i="4" s="1"/>
  <c r="P6" i="5"/>
  <c r="O6" i="5"/>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AD10" i="4"/>
  <c r="P10" i="4"/>
  <c r="I10" i="4"/>
  <c r="B10" i="4"/>
  <c r="BB8" i="4"/>
  <c r="AT8" i="4"/>
  <c r="AL8" i="4"/>
  <c r="AD8" i="4"/>
  <c r="W8" i="4"/>
  <c r="P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<sst xmlns="http://schemas.openxmlformats.org/spreadsheetml/2006/main" count="231" uniqueCount="116">
  <si>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</si>
  <si>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</si>
  <si>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</si>
  <si>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</si>
  <si>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</si>
  <si>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</si>
  <si>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</si>
  <si>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</si>
  <si>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</si>
  <si>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</si>
  <si>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</si>
  <si>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</si>
  <si>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</si>
  <si>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</si>
  <si>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</si>
  <si>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</si>
  <si>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</si>
  <si>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</si>
  <si>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</si>
  <si>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</si>
  <si>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</si>
  <si>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</si>
  <si>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</si>
  <si>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</si>
  <si>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</si>
  <si>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</si>
  <si>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</si>
  <si>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</si>
  <si>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</si>
  <si>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</si>
  <si>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</si>
  <si>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</si>
  <si>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</si>
  <si>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</si>
  <si>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</si>
  <si>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</si>
  <si>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</si>
  <si>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</si>
  <si>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</si>
  <si>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</si>
  <si>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</si>
  <si>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</si>
  <si>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</si>
  <si>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</si>
  <si>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</si>
  <si>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</si>
  <si>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</si>
  <si>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</si>
  <si>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</si>
  <si>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</si>
  <si>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</si>
  <si>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</si>
  <si>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</si>
  <si>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</si>
  <si>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</si>
  <si>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</si>
  <si>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</si>
  <si>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</si>
  <si>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</si>
  <si>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</si>
  <si>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</si>
  <si>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</si>
  <si>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</si>
  <si>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</si>
  <si>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</si>
  <si>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</si>
  <si>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</si>
  <si>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</si>
  <si>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</si>
  <si>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</si>
  <si>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</si>
  <si>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</si>
  <si>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</si>
  <si>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</si>
  <si>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</si>
  <si>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</si>
  <si>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</si>
  <si>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</si>
  <si>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</si>
  <si>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</si>
  <si>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</si>
  <si>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</si>
  <si>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</si>
  <si>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</si>
  <si>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</si>
  <si>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</si>
  <si>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</si>
  <si>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</si>
  <si>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</si>
  <si>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</si>
  <si>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</si>
  <si>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</si>
  <si>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</si>
  <si>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</si>
  <si>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</si>
  <si>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</si>
  <si>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</si>
  <si>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</si>
  <si>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</si>
  <si>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</si>
  <si>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</si>
  <si>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</si>
  <si>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</si>
  <si>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</si>
  <si>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</si>
  <si>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</si>
  <si>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</si>
  <si>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</si>
  <si>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</si>
  <si>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</si>
  <si>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</si>
  <si>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</si>
  <si>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</si>
  <si>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①有形固定資産減価償却率は、類似団体平均値を上回っており、老朽化した施設について、計画的に更新を行っていく必要がある。
②③法定耐用年数を超えた管渠はない。今後の更新需要に備えて、ストックマネジメントの実施により、計画的かつ効率的に資産を管理する。</t>
    <rPh sb="22" eb="24">
      <t>ウワマワ</t>
    </rPh>
    <rPh sb="29" eb="32">
      <t>ロウキュウカ</t>
    </rPh>
    <rPh sb="34" eb="36">
      <t>シセツ</t>
    </rPh>
    <rPh sb="41" eb="44">
      <t>ケイカクテキ</t>
    </rPh>
    <rPh sb="45" eb="47">
      <t>コウシン</t>
    </rPh>
    <rPh sb="48" eb="49">
      <t>オコナ</t>
    </rPh>
    <rPh sb="53" eb="55">
      <t>ヒツヨウ</t>
    </rPh>
    <rPh sb="116" eb="118">
      <t>シサン</t>
    </rPh>
    <phoneticPr fontId="4"/>
  </si>
  <si>
    <t>①経常収支比率は、下水道使用料が微増し、資本費（減価償却費と企業債支払利息）が減少したことで100％以上を維持しており、経費に見合う使用料収入が得られている。
②累積欠損金比率は、農業集落排水事業等により整備した下水道を公共下水道及び特定環境保全公共下水道に接続する工事（以下「下水処理場統合整備」という。）の進捗に伴い、施設統合後の収益と費用が公共下水道へ移行し、前年度に比べ高くなっている。引き続き、生活排水処理場の統廃合を行い、事業の効率化を図ることで経営を改善し、赤字を解消していく。
③流動比率は、流動資産である現金預金が少なく、流動負債である建設改良工事の未払金及び企業債の元金償還が多いため、100％未満となっているが、下水道使用料等の収入で1年以内に支払うべき債務に対しての支払いはできている。
④企業債残高対事業規模比率は、償還が進んでいることから減少傾向にあり、類似団体平均値より低い。
⑤経費回収率は、前年度に引き続いて100％を上回り、使用料で回収すべき経費を賄えているため、適切な使用料水準と言える。
⑥汚水処理原価は、前年度と比べほぼ同値となり、類似団体平均値と比べ低い。
⑦施設利用率は単独公共下水道（東条地域の1処理場）の指標で、下水処理場統合整備による効率化を図っているため、利用率は上昇している。
⑧水洗化率は高く、適正に使用料収入を得られる環境にある。引き続き未接続先に対する水洗化の啓発を行う。</t>
    <rPh sb="16" eb="18">
      <t>ビゾウ</t>
    </rPh>
    <rPh sb="90" eb="92">
      <t>ノウギョウ</t>
    </rPh>
    <rPh sb="92" eb="94">
      <t>シュウラク</t>
    </rPh>
    <rPh sb="94" eb="96">
      <t>ハイスイ</t>
    </rPh>
    <rPh sb="96" eb="98">
      <t>ジギョウ</t>
    </rPh>
    <rPh sb="98" eb="99">
      <t>トウ</t>
    </rPh>
    <rPh sb="102" eb="104">
      <t>セイビ</t>
    </rPh>
    <rPh sb="106" eb="109">
      <t>ゲスイドウ</t>
    </rPh>
    <rPh sb="110" eb="112">
      <t>コウキョウ</t>
    </rPh>
    <rPh sb="112" eb="115">
      <t>ゲスイドウ</t>
    </rPh>
    <rPh sb="115" eb="116">
      <t>オヨ</t>
    </rPh>
    <rPh sb="117" eb="119">
      <t>トクテイ</t>
    </rPh>
    <rPh sb="119" eb="121">
      <t>カンキョウ</t>
    </rPh>
    <rPh sb="121" eb="123">
      <t>ホゼン</t>
    </rPh>
    <rPh sb="123" eb="125">
      <t>コウキョウ</t>
    </rPh>
    <rPh sb="125" eb="128">
      <t>ゲスイドウ</t>
    </rPh>
    <rPh sb="129" eb="131">
      <t>セツゾク</t>
    </rPh>
    <rPh sb="133" eb="135">
      <t>コウジ</t>
    </rPh>
    <rPh sb="136" eb="138">
      <t>イカ</t>
    </rPh>
    <rPh sb="139" eb="141">
      <t>ゲスイ</t>
    </rPh>
    <rPh sb="141" eb="143">
      <t>ショリ</t>
    </rPh>
    <rPh sb="143" eb="144">
      <t>ジョウ</t>
    </rPh>
    <rPh sb="144" eb="146">
      <t>トウゴウ</t>
    </rPh>
    <rPh sb="146" eb="148">
      <t>セイビ</t>
    </rPh>
    <rPh sb="155" eb="157">
      <t>シンチョク</t>
    </rPh>
    <rPh sb="158" eb="159">
      <t>トモナ</t>
    </rPh>
    <rPh sb="161" eb="163">
      <t>シセツ</t>
    </rPh>
    <rPh sb="163" eb="165">
      <t>トウゴウ</t>
    </rPh>
    <rPh sb="165" eb="166">
      <t>ゴ</t>
    </rPh>
    <rPh sb="167" eb="169">
      <t>シュウエキ</t>
    </rPh>
    <rPh sb="170" eb="172">
      <t>ヒヨウ</t>
    </rPh>
    <rPh sb="173" eb="175">
      <t>コウキョウ</t>
    </rPh>
    <rPh sb="175" eb="178">
      <t>ゲスイドウ</t>
    </rPh>
    <rPh sb="179" eb="181">
      <t>イコウ</t>
    </rPh>
    <rPh sb="183" eb="186">
      <t>ゼンネンド</t>
    </rPh>
    <rPh sb="187" eb="188">
      <t>クラ</t>
    </rPh>
    <rPh sb="189" eb="190">
      <t>タカ</t>
    </rPh>
    <rPh sb="197" eb="198">
      <t>ヒ</t>
    </rPh>
    <rPh sb="199" eb="200">
      <t>ツヅ</t>
    </rPh>
    <rPh sb="202" eb="204">
      <t>セイカツ</t>
    </rPh>
    <rPh sb="204" eb="206">
      <t>ハイスイ</t>
    </rPh>
    <rPh sb="206" eb="208">
      <t>ショリ</t>
    </rPh>
    <rPh sb="208" eb="209">
      <t>ジョウ</t>
    </rPh>
    <rPh sb="210" eb="213">
      <t>トウハイゴウ</t>
    </rPh>
    <rPh sb="214" eb="215">
      <t>オコナ</t>
    </rPh>
    <rPh sb="217" eb="219">
      <t>ジギョウ</t>
    </rPh>
    <rPh sb="220" eb="223">
      <t>コウリツカ</t>
    </rPh>
    <rPh sb="224" eb="225">
      <t>ハカ</t>
    </rPh>
    <rPh sb="229" eb="231">
      <t>ケイエイ</t>
    </rPh>
    <rPh sb="232" eb="234">
      <t>カイゼン</t>
    </rPh>
    <rPh sb="236" eb="238">
      <t>アカジ</t>
    </rPh>
    <rPh sb="239" eb="241">
      <t>カイショウ</t>
    </rPh>
    <rPh sb="400" eb="401">
      <t>ヒク</t>
    </rPh>
    <rPh sb="473" eb="476">
      <t>ゼンネンド</t>
    </rPh>
    <rPh sb="477" eb="478">
      <t>クラ</t>
    </rPh>
    <rPh sb="481" eb="483">
      <t>ドウチ</t>
    </rPh>
    <rPh sb="487" eb="489">
      <t>ルイジ</t>
    </rPh>
    <rPh sb="489" eb="491">
      <t>ダンタイ</t>
    </rPh>
    <rPh sb="491" eb="494">
      <t>ヘイキンチ</t>
    </rPh>
    <rPh sb="495" eb="496">
      <t>クラ</t>
    </rPh>
    <rPh sb="497" eb="498">
      <t>ヒク</t>
    </rPh>
    <rPh sb="614" eb="615">
      <t>オコナ</t>
    </rPh>
    <phoneticPr fontId="4"/>
  </si>
  <si>
    <t>将来の人口減少予測による水需要の低下が懸念され、使用料収入の減少が見込まれるため、定期的に適切な使用料を検討していく。 
引き続き、当市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rPh sb="45" eb="47">
      <t>テキセツ</t>
    </rPh>
    <rPh sb="110" eb="112">
      <t>ゲスイ</t>
    </rPh>
    <rPh sb="112" eb="115">
      <t>ショリジョウ</t>
    </rPh>
    <rPh sb="115" eb="117">
      <t>トウゴウ</t>
    </rPh>
    <rPh sb="117" eb="119">
      <t>セイビ</t>
    </rPh>
    <rPh sb="133" eb="135">
      <t>ジギョウ</t>
    </rPh>
    <rPh sb="136" eb="138">
      <t>チャクジツ</t>
    </rPh>
    <rPh sb="139" eb="141">
      <t>ジッシ</t>
    </rPh>
    <rPh sb="148" eb="150">
      <t>シンチョク</t>
    </rPh>
    <rPh sb="150" eb="152">
      <t>カンリ</t>
    </rPh>
    <rPh sb="153" eb="154">
      <t>オコナ</t>
    </rPh>
    <rPh sb="156" eb="158">
      <t>ジギョウ</t>
    </rPh>
    <rPh sb="159" eb="162">
      <t>コウリツカ</t>
    </rPh>
    <rPh sb="162" eb="163">
      <t>オヨ</t>
    </rPh>
    <rPh sb="164" eb="166">
      <t>ザイセイ</t>
    </rPh>
    <rPh sb="166" eb="168">
      <t>キバン</t>
    </rPh>
    <rPh sb="169" eb="171">
      <t>キョウカ</t>
    </rPh>
    <rPh sb="172" eb="173">
      <t>ハカ</t>
    </rPh>
    <rPh sb="178" eb="180">
      <t>ケイエイ</t>
    </rPh>
    <rPh sb="181" eb="184">
      <t>ケンゼンカ</t>
    </rPh>
    <rPh sb="185" eb="187">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</si>
</sst>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0.54</c:v>
                </c:pt>
                <c:pt idx="1">
                  <c:v>0</c:v>
                </c:pt>
                <c:pt idx="2">
                  <c:v>0</c:v>
                </c:pt>
                <c:pt idx="3">
                  <c:v>0</c:v>
                </c:pt>
                <c:pt idx="4">
                  <c:v>0</c:v>
                </c:pt>
              </c:numCache>
            </c:numRef>
          </c:val>
          <c:extLst>
            <c:ext xmlns:c16="http://schemas.microsoft.com/office/drawing/2014/chart" uri="{C3380CC4-5D6E-409C-BE32-E72D297353CC}">
              <c16:uniqueId val="{00000000-808F-467D-AC2A-1F12AB84DC0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808F-467D-AC2A-1F12AB84DC0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46.64</c:v>
                </c:pt>
                <c:pt idx="1">
                  <c:v>48.42</c:v>
                </c:pt>
                <c:pt idx="2">
                  <c:v>50.32</c:v>
                </c:pt>
                <c:pt idx="3">
                  <c:v>53.77</c:v>
                </c:pt>
                <c:pt idx="4">
                  <c:v>59.44</c:v>
                </c:pt>
              </c:numCache>
            </c:numRef>
          </c:val>
          <c:extLst>
            <c:ext xmlns:c16="http://schemas.microsoft.com/office/drawing/2014/chart" uri="{C3380CC4-5D6E-409C-BE32-E72D297353CC}">
              <c16:uniqueId val="{00000000-47C5-4AD0-AB32-07BCE643AD2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47C5-4AD0-AB32-07BCE643AD2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94.68</c:v>
                </c:pt>
                <c:pt idx="1">
                  <c:v>95.01</c:v>
                </c:pt>
                <c:pt idx="2">
                  <c:v>95.16</c:v>
                </c:pt>
                <c:pt idx="3">
                  <c:v>95.12</c:v>
                </c:pt>
                <c:pt idx="4">
                  <c:v>95.25</c:v>
                </c:pt>
              </c:numCache>
            </c:numRef>
          </c:val>
          <c:extLst>
            <c:ext xmlns:c16="http://schemas.microsoft.com/office/drawing/2014/chart" uri="{C3380CC4-5D6E-409C-BE32-E72D297353CC}">
              <c16:uniqueId val="{00000000-F3FC-4DF2-A778-0E881C22CC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F3FC-4DF2-A778-0E881C22CC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101</c:v>
                </c:pt>
                <c:pt idx="1">
                  <c:v>100.16</c:v>
                </c:pt>
                <c:pt idx="2">
                  <c:v>100.17</c:v>
                </c:pt>
                <c:pt idx="3">
                  <c:v>100.14</c:v>
                </c:pt>
                <c:pt idx="4">
                  <c:v>100.88</c:v>
                </c:pt>
              </c:numCache>
            </c:numRef>
          </c:val>
          <c:extLst>
            <c:ext xmlns:c16="http://schemas.microsoft.com/office/drawing/2014/chart" uri="{C3380CC4-5D6E-409C-BE32-E72D297353CC}">
              <c16:uniqueId val="{00000000-4171-4907-B9A7-59AB3B512FD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106.7</c:v>
                </c:pt>
                <c:pt idx="1">
                  <c:v>106.83</c:v>
                </c:pt>
                <c:pt idx="2">
                  <c:v>109.21</c:v>
                </c:pt>
                <c:pt idx="3">
                  <c:v>107.81</c:v>
                </c:pt>
                <c:pt idx="4">
                  <c:v>107.54</c:v>
                </c:pt>
              </c:numCache>
            </c:numRef>
          </c:val>
          <c:smooth val="0"/>
          <c:extLst>
            <c:ext xmlns:c16="http://schemas.microsoft.com/office/drawing/2014/chart" uri="{C3380CC4-5D6E-409C-BE32-E72D297353CC}">
              <c16:uniqueId val="{00000001-4171-4907-B9A7-59AB3B512FD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26.56</c:v>
                </c:pt>
                <c:pt idx="1">
                  <c:v>28.5</c:v>
                </c:pt>
                <c:pt idx="2">
                  <c:v>30.07</c:v>
                </c:pt>
                <c:pt idx="3">
                  <c:v>32.130000000000003</c:v>
                </c:pt>
                <c:pt idx="4">
                  <c:v>34.619999999999997</c:v>
                </c:pt>
              </c:numCache>
            </c:numRef>
          </c:val>
          <c:extLst>
            <c:ext xmlns:c16="http://schemas.microsoft.com/office/drawing/2014/chart" uri="{C3380CC4-5D6E-409C-BE32-E72D297353CC}">
              <c16:uniqueId val="{00000000-F9DC-4D24-97CD-B430EBAC7D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26.81</c:v>
                </c:pt>
                <c:pt idx="1">
                  <c:v>26.06</c:v>
                </c:pt>
                <c:pt idx="2">
                  <c:v>24.1</c:v>
                </c:pt>
                <c:pt idx="3">
                  <c:v>19.93</c:v>
                </c:pt>
                <c:pt idx="4">
                  <c:v>21.94</c:v>
                </c:pt>
              </c:numCache>
            </c:numRef>
          </c:val>
          <c:smooth val="0"/>
          <c:extLst>
            <c:ext xmlns:c16="http://schemas.microsoft.com/office/drawing/2014/chart" uri="{C3380CC4-5D6E-409C-BE32-E72D297353CC}">
              <c16:uniqueId val="{00000001-F9DC-4D24-97CD-B430EBAC7D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5D-4BA8-8B82-6F86BA58A0D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5D-4BA8-8B82-6F86BA58A0D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42.62</c:v>
                </c:pt>
                <c:pt idx="1">
                  <c:v>42.33</c:v>
                </c:pt>
                <c:pt idx="2">
                  <c:v>40.79</c:v>
                </c:pt>
                <c:pt idx="3">
                  <c:v>40.67</c:v>
                </c:pt>
                <c:pt idx="4">
                  <c:v>55.87</c:v>
                </c:pt>
              </c:numCache>
            </c:numRef>
          </c:val>
          <c:extLst>
            <c:ext xmlns:c16="http://schemas.microsoft.com/office/drawing/2014/chart" uri="{C3380CC4-5D6E-409C-BE32-E72D297353CC}">
              <c16:uniqueId val="{00000000-FC86-49CA-BB5C-BD4B5F6383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26.14</c:v>
                </c:pt>
                <c:pt idx="1">
                  <c:v>22.02</c:v>
                </c:pt>
                <c:pt idx="2">
                  <c:v>15.73</c:v>
                </c:pt>
                <c:pt idx="3">
                  <c:v>18.2</c:v>
                </c:pt>
                <c:pt idx="4">
                  <c:v>19.059999999999999</c:v>
                </c:pt>
              </c:numCache>
            </c:numRef>
          </c:val>
          <c:smooth val="0"/>
          <c:extLst>
            <c:ext xmlns:c16="http://schemas.microsoft.com/office/drawing/2014/chart" uri="{C3380CC4-5D6E-409C-BE32-E72D297353CC}">
              <c16:uniqueId val="{00000001-FC86-49CA-BB5C-BD4B5F6383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27.35</c:v>
                </c:pt>
                <c:pt idx="1">
                  <c:v>42.1</c:v>
                </c:pt>
                <c:pt idx="2">
                  <c:v>29.86</c:v>
                </c:pt>
                <c:pt idx="3">
                  <c:v>41.18</c:v>
                </c:pt>
                <c:pt idx="4">
                  <c:v>35.06</c:v>
                </c:pt>
              </c:numCache>
            </c:numRef>
          </c:val>
          <c:extLst>
            <c:ext xmlns:c16="http://schemas.microsoft.com/office/drawing/2014/chart" uri="{C3380CC4-5D6E-409C-BE32-E72D297353CC}">
              <c16:uniqueId val="{00000000-4544-41EC-9309-49C5B38C5DB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68.290000000000006</c:v>
                </c:pt>
                <c:pt idx="1">
                  <c:v>68.040000000000006</c:v>
                </c:pt>
                <c:pt idx="2">
                  <c:v>57.26</c:v>
                </c:pt>
                <c:pt idx="3">
                  <c:v>48.56</c:v>
                </c:pt>
                <c:pt idx="4">
                  <c:v>47.58</c:v>
                </c:pt>
              </c:numCache>
            </c:numRef>
          </c:val>
          <c:smooth val="0"/>
          <c:extLst>
            <c:ext xmlns:c16="http://schemas.microsoft.com/office/drawing/2014/chart" uri="{C3380CC4-5D6E-409C-BE32-E72D297353CC}">
              <c16:uniqueId val="{00000001-4544-41EC-9309-49C5B38C5DB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747.11</c:v>
                </c:pt>
                <c:pt idx="1">
                  <c:v>704.01</c:v>
                </c:pt>
                <c:pt idx="2">
                  <c:v>673.28</c:v>
                </c:pt>
                <c:pt idx="3">
                  <c:v>642.9</c:v>
                </c:pt>
                <c:pt idx="4">
                  <c:v>572.29999999999995</c:v>
                </c:pt>
              </c:numCache>
            </c:numRef>
          </c:val>
          <c:extLst>
            <c:ext xmlns:c16="http://schemas.microsoft.com/office/drawing/2014/chart" uri="{C3380CC4-5D6E-409C-BE32-E72D297353CC}">
              <c16:uniqueId val="{00000000-6F3C-4F1E-B917-30DA6BCD3CB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6F3C-4F1E-B917-30DA6BCD3CB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101.06</c:v>
                </c:pt>
                <c:pt idx="1">
                  <c:v>98.78</c:v>
                </c:pt>
                <c:pt idx="2">
                  <c:v>102.01</c:v>
                </c:pt>
                <c:pt idx="3">
                  <c:v>101.35</c:v>
                </c:pt>
                <c:pt idx="4">
                  <c:v>101.19</c:v>
                </c:pt>
              </c:numCache>
            </c:numRef>
          </c:val>
          <c:extLst>
            <c:ext xmlns:c16="http://schemas.microsoft.com/office/drawing/2014/chart" uri="{C3380CC4-5D6E-409C-BE32-E72D297353CC}">
              <c16:uniqueId val="{00000000-BABA-4DE4-93E1-BE40FCC67C3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BABA-4DE4-93E1-BE40FCC67C3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185.68</c:v>
                </c:pt>
                <c:pt idx="1">
                  <c:v>190.2</c:v>
                </c:pt>
                <c:pt idx="2">
                  <c:v>183.63</c:v>
                </c:pt>
                <c:pt idx="3">
                  <c:v>182.28</c:v>
                </c:pt>
                <c:pt idx="4">
                  <c:v>182.25</c:v>
                </c:pt>
              </c:numCache>
            </c:numRef>
          </c:val>
          <c:extLst>
            <c:ext xmlns:c16="http://schemas.microsoft.com/office/drawing/2014/chart" uri="{C3380CC4-5D6E-409C-BE32-E72D297353CC}">
              <c16:uniqueId val="{00000000-B6F4-4487-891C-A6CAF86257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B6F4-4487-891C-A6CAF86257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I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兵庫県　加東市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Cd2</v>
      </c>
      <c r="X8" s="71"/>
      <c r="Y8" s="71"/>
      <c r="Z8" s="71"/>
      <c r="AA8" s="71"/>
      <c r="AB8" s="71"/>
      <c r="AC8" s="71"/>
      <c r="AD8" s="72" t="str">
        <f>データ!$M$6</f>
        <v>非設置</v>
      </c>
      <c r="AE8" s="72"/>
      <c r="AF8" s="72"/>
      <c r="AG8" s="72"/>
      <c r="AH8" s="72"/>
      <c r="AI8" s="72"/>
      <c r="AJ8" s="72"/>
      <c r="AK8" s="3"/>
      <c r="AL8" s="45">
        <f>データ!S6</f>
        <v>39842</v>
      </c>
      <c r="AM8" s="45"/>
      <c r="AN8" s="45"/>
      <c r="AO8" s="45"/>
      <c r="AP8" s="45"/>
      <c r="AQ8" s="45"/>
      <c r="AR8" s="45"/>
      <c r="AS8" s="45"/>
      <c r="AT8" s="46">
        <f>データ!T6</f>
        <v>157.55000000000001</v>
      </c>
      <c r="AU8" s="46"/>
      <c r="AV8" s="46"/>
      <c r="AW8" s="46"/>
      <c r="AX8" s="46"/>
      <c r="AY8" s="46"/>
      <c r="AZ8" s="46"/>
      <c r="BA8" s="46"/>
      <c r="BB8" s="46">
        <f>データ!U6</f>
        <v>252.88</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65.569999999999993</v>
      </c>
      <c r="J10" s="46"/>
      <c r="K10" s="46"/>
      <c r="L10" s="46"/>
      <c r="M10" s="46"/>
      <c r="N10" s="46"/>
      <c r="O10" s="46"/>
      <c r="P10" s="46">
        <f>データ!P6</f>
        <v>68.099999999999994</v>
      </c>
      <c r="Q10" s="46"/>
      <c r="R10" s="46"/>
      <c r="S10" s="46"/>
      <c r="T10" s="46"/>
      <c r="U10" s="46"/>
      <c r="V10" s="46"/>
      <c r="W10" s="46">
        <f>データ!Q6</f>
        <v>90.69</v>
      </c>
      <c r="X10" s="46"/>
      <c r="Y10" s="46"/>
      <c r="Z10" s="46"/>
      <c r="AA10" s="46"/>
      <c r="AB10" s="46"/>
      <c r="AC10" s="46"/>
      <c r="AD10" s="45">
        <f>データ!R6</f>
        <v>3146</v>
      </c>
      <c r="AE10" s="45"/>
      <c r="AF10" s="45"/>
      <c r="AG10" s="45"/>
      <c r="AH10" s="45"/>
      <c r="AI10" s="45"/>
      <c r="AJ10" s="45"/>
      <c r="AK10" s="2"/>
      <c r="AL10" s="45">
        <f>データ!V6</f>
        <v>26983</v>
      </c>
      <c r="AM10" s="45"/>
      <c r="AN10" s="45"/>
      <c r="AO10" s="45"/>
      <c r="AP10" s="45"/>
      <c r="AQ10" s="45"/>
      <c r="AR10" s="45"/>
      <c r="AS10" s="45"/>
      <c r="AT10" s="46">
        <f>データ!W6</f>
        <v>11.81</v>
      </c>
      <c r="AU10" s="46"/>
      <c r="AV10" s="46"/>
      <c r="AW10" s="46"/>
      <c r="AX10" s="46"/>
      <c r="AY10" s="46"/>
      <c r="AZ10" s="46"/>
      <c r="BA10" s="46"/>
      <c r="BB10" s="46">
        <f>データ!X6</f>
        <v>2284.7600000000002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zsdManckcJtwdu4yMiEg7aItakcuGQNPPCc97IAI76zYJ0S0EicxeRYYOKTQb9NkGKP9TfmhVCKiIqA7BDvd9A==" saltValue="aWgOeKXqEbLrDhRaHDjLm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282286</v>
      </c>
      <c r="D6" s="19">
        <f t="shared" si="3"/>
        <v>46</v>
      </c>
      <c r="E6" s="19">
        <f t="shared" si="3"/>
        <v>17</v>
      </c>
      <c r="F6" s="19">
        <f t="shared" si="3"/>
        <v>1</v>
      </c>
      <c r="G6" s="19">
        <f t="shared" si="3"/>
        <v>0</v>
      </c>
      <c r="H6" s="19" t="str">
        <f t="shared" si="3"/>
        <v>兵庫県　加東市</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65.569999999999993</v>
      </c>
      <c r="P6" s="20">
        <f t="shared" si="3"/>
        <v>68.099999999999994</v>
      </c>
      <c r="Q6" s="20">
        <f t="shared" si="3"/>
        <v>90.69</v>
      </c>
      <c r="R6" s="20">
        <f t="shared" si="3"/>
        <v>3146</v>
      </c>
      <c r="S6" s="20">
        <f t="shared" si="3"/>
        <v>39842</v>
      </c>
      <c r="T6" s="20">
        <f t="shared" si="3"/>
        <v>157.55000000000001</v>
      </c>
      <c r="U6" s="20">
        <f t="shared" si="3"/>
        <v>252.88</v>
      </c>
      <c r="V6" s="20">
        <f t="shared" si="3"/>
        <v>26983</v>
      </c>
      <c r="W6" s="20">
        <f t="shared" si="3"/>
        <v>11.81</v>
      </c>
      <c r="X6" s="20">
        <f t="shared" si="3"/>
        <v>2284.7600000000002</v>
      </c>
      <c r="Y6" s="21">
        <f>IF(Y7="",NA(),Y7)</f>
        <v>101</v>
      </c>
      <c r="Z6" s="21">
        <f t="shared" ref="Z6:AH6" si="4">IF(Z7="",NA(),Z7)</f>
        <v>100.16</v>
      </c>
      <c r="AA6" s="21">
        <f t="shared" si="4"/>
        <v>100.17</v>
      </c>
      <c r="AB6" s="21">
        <f t="shared" si="4"/>
        <v>100.14</v>
      </c>
      <c r="AC6" s="21">
        <f t="shared" si="4"/>
        <v>100.88</v>
      </c>
      <c r="AD6" s="21">
        <f t="shared" si="4"/>
        <v>106.7</v>
      </c>
      <c r="AE6" s="21">
        <f t="shared" si="4"/>
        <v>106.83</v>
      </c>
      <c r="AF6" s="21">
        <f t="shared" si="4"/>
        <v>109.21</v>
      </c>
      <c r="AG6" s="21">
        <f t="shared" si="4"/>
        <v>107.81</v>
      </c>
      <c r="AH6" s="21">
        <f t="shared" si="4"/>
        <v>107.54</v>
      </c>
      <c r="AI6" s="20" t="str">
        <f>IF(AI7="","",IF(AI7="-","【-】","【"&amp;SUBSTITUTE(TEXT(AI7,"#,##0.00"),"-","△")&amp;"】"))</f>
        <v>【107.02】</v>
      </c>
      <c r="AJ6" s="21">
        <f>IF(AJ7="",NA(),AJ7)</f>
        <v>42.62</v>
      </c>
      <c r="AK6" s="21">
        <f t="shared" ref="AK6:AS6" si="5">IF(AK7="",NA(),AK7)</f>
        <v>42.33</v>
      </c>
      <c r="AL6" s="21">
        <f t="shared" si="5"/>
        <v>40.79</v>
      </c>
      <c r="AM6" s="21">
        <f t="shared" si="5"/>
        <v>40.67</v>
      </c>
      <c r="AN6" s="21">
        <f t="shared" si="5"/>
        <v>55.87</v>
      </c>
      <c r="AO6" s="21">
        <f t="shared" si="5"/>
        <v>26.14</v>
      </c>
      <c r="AP6" s="21">
        <f t="shared" si="5"/>
        <v>22.02</v>
      </c>
      <c r="AQ6" s="21">
        <f t="shared" si="5"/>
        <v>15.73</v>
      </c>
      <c r="AR6" s="21">
        <f t="shared" si="5"/>
        <v>18.2</v>
      </c>
      <c r="AS6" s="21">
        <f t="shared" si="5"/>
        <v>19.059999999999999</v>
      </c>
      <c r="AT6" s="20" t="str">
        <f>IF(AT7="","",IF(AT7="-","【-】","【"&amp;SUBSTITUTE(TEXT(AT7,"#,##0.00"),"-","△")&amp;"】"))</f>
        <v>【3.09】</v>
      </c>
      <c r="AU6" s="21">
        <f>IF(AU7="",NA(),AU7)</f>
        <v>27.35</v>
      </c>
      <c r="AV6" s="21">
        <f t="shared" ref="AV6:BD6" si="6">IF(AV7="",NA(),AV7)</f>
        <v>42.1</v>
      </c>
      <c r="AW6" s="21">
        <f t="shared" si="6"/>
        <v>29.86</v>
      </c>
      <c r="AX6" s="21">
        <f t="shared" si="6"/>
        <v>41.18</v>
      </c>
      <c r="AY6" s="21">
        <f t="shared" si="6"/>
        <v>35.06</v>
      </c>
      <c r="AZ6" s="21">
        <f t="shared" si="6"/>
        <v>68.290000000000006</v>
      </c>
      <c r="BA6" s="21">
        <f t="shared" si="6"/>
        <v>68.040000000000006</v>
      </c>
      <c r="BB6" s="21">
        <f t="shared" si="6"/>
        <v>57.26</v>
      </c>
      <c r="BC6" s="21">
        <f t="shared" si="6"/>
        <v>48.56</v>
      </c>
      <c r="BD6" s="21">
        <f t="shared" si="6"/>
        <v>47.58</v>
      </c>
      <c r="BE6" s="20" t="str">
        <f>IF(BE7="","",IF(BE7="-","【-】","【"&amp;SUBSTITUTE(TEXT(BE7,"#,##0.00"),"-","△")&amp;"】"))</f>
        <v>【71.39】</v>
      </c>
      <c r="BF6" s="21">
        <f>IF(BF7="",NA(),BF7)</f>
        <v>747.11</v>
      </c>
      <c r="BG6" s="21">
        <f t="shared" ref="BG6:BO6" si="7">IF(BG7="",NA(),BG7)</f>
        <v>704.01</v>
      </c>
      <c r="BH6" s="21">
        <f t="shared" si="7"/>
        <v>673.28</v>
      </c>
      <c r="BI6" s="21">
        <f t="shared" si="7"/>
        <v>642.9</v>
      </c>
      <c r="BJ6" s="21">
        <f t="shared" si="7"/>
        <v>572.29999999999995</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101.06</v>
      </c>
      <c r="BR6" s="21">
        <f t="shared" ref="BR6:BZ6" si="8">IF(BR7="",NA(),BR7)</f>
        <v>98.78</v>
      </c>
      <c r="BS6" s="21">
        <f t="shared" si="8"/>
        <v>102.01</v>
      </c>
      <c r="BT6" s="21">
        <f t="shared" si="8"/>
        <v>101.35</v>
      </c>
      <c r="BU6" s="21">
        <f t="shared" si="8"/>
        <v>101.19</v>
      </c>
      <c r="BV6" s="21">
        <f t="shared" si="8"/>
        <v>80.58</v>
      </c>
      <c r="BW6" s="21">
        <f t="shared" si="8"/>
        <v>78.92</v>
      </c>
      <c r="BX6" s="21">
        <f t="shared" si="8"/>
        <v>74.17</v>
      </c>
      <c r="BY6" s="21">
        <f t="shared" si="8"/>
        <v>79.77</v>
      </c>
      <c r="BZ6" s="21">
        <f t="shared" si="8"/>
        <v>79.63</v>
      </c>
      <c r="CA6" s="20" t="str">
        <f>IF(CA7="","",IF(CA7="-","【-】","【"&amp;SUBSTITUTE(TEXT(CA7,"#,##0.00"),"-","△")&amp;"】"))</f>
        <v>【99.73】</v>
      </c>
      <c r="CB6" s="21">
        <f>IF(CB7="",NA(),CB7)</f>
        <v>185.68</v>
      </c>
      <c r="CC6" s="21">
        <f t="shared" ref="CC6:CK6" si="9">IF(CC7="",NA(),CC7)</f>
        <v>190.2</v>
      </c>
      <c r="CD6" s="21">
        <f t="shared" si="9"/>
        <v>183.63</v>
      </c>
      <c r="CE6" s="21">
        <f t="shared" si="9"/>
        <v>182.28</v>
      </c>
      <c r="CF6" s="21">
        <f t="shared" si="9"/>
        <v>182.25</v>
      </c>
      <c r="CG6" s="21">
        <f t="shared" si="9"/>
        <v>216.21</v>
      </c>
      <c r="CH6" s="21">
        <f t="shared" si="9"/>
        <v>220.31</v>
      </c>
      <c r="CI6" s="21">
        <f t="shared" si="9"/>
        <v>230.95</v>
      </c>
      <c r="CJ6" s="21">
        <f t="shared" si="9"/>
        <v>214.56</v>
      </c>
      <c r="CK6" s="21">
        <f t="shared" si="9"/>
        <v>213.66</v>
      </c>
      <c r="CL6" s="20" t="str">
        <f>IF(CL7="","",IF(CL7="-","【-】","【"&amp;SUBSTITUTE(TEXT(CL7,"#,##0.00"),"-","△")&amp;"】"))</f>
        <v>【134.98】</v>
      </c>
      <c r="CM6" s="21">
        <f>IF(CM7="",NA(),CM7)</f>
        <v>46.64</v>
      </c>
      <c r="CN6" s="21">
        <f t="shared" ref="CN6:CV6" si="10">IF(CN7="",NA(),CN7)</f>
        <v>48.42</v>
      </c>
      <c r="CO6" s="21">
        <f t="shared" si="10"/>
        <v>50.32</v>
      </c>
      <c r="CP6" s="21">
        <f t="shared" si="10"/>
        <v>53.77</v>
      </c>
      <c r="CQ6" s="21">
        <f t="shared" si="10"/>
        <v>59.44</v>
      </c>
      <c r="CR6" s="21">
        <f t="shared" si="10"/>
        <v>50.24</v>
      </c>
      <c r="CS6" s="21">
        <f t="shared" si="10"/>
        <v>49.68</v>
      </c>
      <c r="CT6" s="21">
        <f t="shared" si="10"/>
        <v>49.27</v>
      </c>
      <c r="CU6" s="21">
        <f t="shared" si="10"/>
        <v>49.47</v>
      </c>
      <c r="CV6" s="21">
        <f t="shared" si="10"/>
        <v>48.19</v>
      </c>
      <c r="CW6" s="20" t="str">
        <f>IF(CW7="","",IF(CW7="-","【-】","【"&amp;SUBSTITUTE(TEXT(CW7,"#,##0.00"),"-","△")&amp;"】"))</f>
        <v>【59.99】</v>
      </c>
      <c r="CX6" s="21">
        <f>IF(CX7="",NA(),CX7)</f>
        <v>94.68</v>
      </c>
      <c r="CY6" s="21">
        <f t="shared" ref="CY6:DG6" si="11">IF(CY7="",NA(),CY7)</f>
        <v>95.01</v>
      </c>
      <c r="CZ6" s="21">
        <f t="shared" si="11"/>
        <v>95.16</v>
      </c>
      <c r="DA6" s="21">
        <f t="shared" si="11"/>
        <v>95.12</v>
      </c>
      <c r="DB6" s="21">
        <f t="shared" si="11"/>
        <v>95.25</v>
      </c>
      <c r="DC6" s="21">
        <f t="shared" si="11"/>
        <v>84.17</v>
      </c>
      <c r="DD6" s="21">
        <f t="shared" si="11"/>
        <v>83.35</v>
      </c>
      <c r="DE6" s="21">
        <f t="shared" si="11"/>
        <v>83.16</v>
      </c>
      <c r="DF6" s="21">
        <f t="shared" si="11"/>
        <v>82.06</v>
      </c>
      <c r="DG6" s="21">
        <f t="shared" si="11"/>
        <v>82.26</v>
      </c>
      <c r="DH6" s="20" t="str">
        <f>IF(DH7="","",IF(DH7="-","【-】","【"&amp;SUBSTITUTE(TEXT(DH7,"#,##0.00"),"-","△")&amp;"】"))</f>
        <v>【95.72】</v>
      </c>
      <c r="DI6" s="21">
        <f>IF(DI7="",NA(),DI7)</f>
        <v>26.56</v>
      </c>
      <c r="DJ6" s="21">
        <f t="shared" ref="DJ6:DR6" si="12">IF(DJ7="",NA(),DJ7)</f>
        <v>28.5</v>
      </c>
      <c r="DK6" s="21">
        <f t="shared" si="12"/>
        <v>30.07</v>
      </c>
      <c r="DL6" s="21">
        <f t="shared" si="12"/>
        <v>32.130000000000003</v>
      </c>
      <c r="DM6" s="21">
        <f t="shared" si="12"/>
        <v>34.619999999999997</v>
      </c>
      <c r="DN6" s="21">
        <f t="shared" si="12"/>
        <v>26.81</v>
      </c>
      <c r="DO6" s="21">
        <f t="shared" si="12"/>
        <v>26.06</v>
      </c>
      <c r="DP6" s="21">
        <f t="shared" si="12"/>
        <v>24.1</v>
      </c>
      <c r="DQ6" s="21">
        <f t="shared" si="12"/>
        <v>19.93</v>
      </c>
      <c r="DR6" s="21">
        <f t="shared" si="12"/>
        <v>21.94</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【6.54】</v>
      </c>
      <c r="EE6" s="21">
        <f>IF(EE7="",NA(),EE7)</f>
        <v>0.54</v>
      </c>
      <c r="EF6" s="20">
        <f t="shared" ref="EF6:EN6" si="14">IF(EF7="",NA(),EF7)</f>
        <v>0</v>
      </c>
      <c r="EG6" s="20">
        <f t="shared" si="14"/>
        <v>0</v>
      </c>
      <c r="EH6" s="20">
        <f t="shared" si="14"/>
        <v>0</v>
      </c>
      <c r="EI6" s="20">
        <f t="shared" si="14"/>
        <v>0</v>
      </c>
      <c r="EJ6" s="21">
        <f t="shared" si="14"/>
        <v>0.13</v>
      </c>
      <c r="EK6" s="21">
        <f t="shared" si="14"/>
        <v>0.12</v>
      </c>
      <c r="EL6" s="21">
        <f t="shared" si="14"/>
        <v>0.1</v>
      </c>
      <c r="EM6" s="21">
        <f t="shared" si="14"/>
        <v>0.32</v>
      </c>
      <c r="EN6" s="21">
        <f t="shared" si="14"/>
        <v>0.1</v>
      </c>
      <c r="EO6" s="20" t="str">
        <f>IF(EO7="","",IF(EO7="-","【-】","【"&amp;SUBSTITUTE(TEXT(EO7,"#,##0.00"),"-","△")&amp;"】"))</f>
        <v>【0.24】</v>
      </c>
    </row>
    <row r="7" spans="1:148" s="22" customFormat="1" x14ac:dyDescent="0.15">
      <c r="A7" s="14"/>
      <c r="B7" s="23">
        <v>2021</v>
      </c>
      <c r="C7" s="23">
        <v>282286</v>
      </c>
      <c r="D7" s="23">
        <v>46</v>
      </c>
      <c r="E7" s="23">
        <v>17</v>
      </c>
      <c r="F7" s="23">
        <v>1</v>
      </c>
      <c r="G7" s="23">
        <v>0</v>
      </c>
      <c r="H7" s="23" t="s">
        <v>96</v>
      </c>
      <c r="I7" s="23" t="s">
        <v>97</v>
      </c>
      <c r="J7" s="23" t="s">
        <v>98</v>
      </c>
      <c r="K7" s="23" t="s">
        <v>99</v>
      </c>
      <c r="L7" s="23" t="s">
        <v>100</v>
      </c>
      <c r="M7" s="23" t="s">
        <v>101</v>
      </c>
      <c r="N7" s="24" t="s">
        <v>102</v>
      </c>
      <c r="O7" s="24">
        <v>65.569999999999993</v>
      </c>
      <c r="P7" s="24">
        <v>68.099999999999994</v>
      </c>
      <c r="Q7" s="24">
        <v>90.69</v>
      </c>
      <c r="R7" s="24">
        <v>3146</v>
      </c>
      <c r="S7" s="24">
        <v>39842</v>
      </c>
      <c r="T7" s="24">
        <v>157.55000000000001</v>
      </c>
      <c r="U7" s="24">
        <v>252.88</v>
      </c>
      <c r="V7" s="24">
        <v>26983</v>
      </c>
      <c r="W7" s="24">
        <v>11.81</v>
      </c>
      <c r="X7" s="24">
        <v>2284.7600000000002</v>
      </c>
      <c r="Y7" s="24">
        <v>101</v>
      </c>
      <c r="Z7" s="24">
        <v>100.16</v>
      </c>
      <c r="AA7" s="24">
        <v>100.17</v>
      </c>
      <c r="AB7" s="24">
        <v>100.14</v>
      </c>
      <c r="AC7" s="24">
        <v>100.88</v>
      </c>
      <c r="AD7" s="24">
        <v>106.7</v>
      </c>
      <c r="AE7" s="24">
        <v>106.83</v>
      </c>
      <c r="AF7" s="24">
        <v>109.21</v>
      </c>
      <c r="AG7" s="24">
        <v>107.81</v>
      </c>
      <c r="AH7" s="24">
        <v>107.54</v>
      </c>
      <c r="AI7" s="24">
        <v>107.02</v>
      </c>
      <c r="AJ7" s="24">
        <v>42.62</v>
      </c>
      <c r="AK7" s="24">
        <v>42.33</v>
      </c>
      <c r="AL7" s="24">
        <v>40.79</v>
      </c>
      <c r="AM7" s="24">
        <v>40.67</v>
      </c>
      <c r="AN7" s="24">
        <v>55.87</v>
      </c>
      <c r="AO7" s="24">
        <v>26.14</v>
      </c>
      <c r="AP7" s="24">
        <v>22.02</v>
      </c>
      <c r="AQ7" s="24">
        <v>15.73</v>
      </c>
      <c r="AR7" s="24">
        <v>18.2</v>
      </c>
      <c r="AS7" s="24">
        <v>19.059999999999999</v>
      </c>
      <c r="AT7" s="24">
        <v>3.09</v>
      </c>
      <c r="AU7" s="24">
        <v>27.35</v>
      </c>
      <c r="AV7" s="24">
        <v>42.1</v>
      </c>
      <c r="AW7" s="24">
        <v>29.86</v>
      </c>
      <c r="AX7" s="24">
        <v>41.18</v>
      </c>
      <c r="AY7" s="24">
        <v>35.06</v>
      </c>
      <c r="AZ7" s="24">
        <v>68.290000000000006</v>
      </c>
      <c r="BA7" s="24">
        <v>68.040000000000006</v>
      </c>
      <c r="BB7" s="24">
        <v>57.26</v>
      </c>
      <c r="BC7" s="24">
        <v>48.56</v>
      </c>
      <c r="BD7" s="24">
        <v>47.58</v>
      </c>
      <c r="BE7" s="24">
        <v>71.39</v>
      </c>
      <c r="BF7" s="24">
        <v>747.11</v>
      </c>
      <c r="BG7" s="24">
        <v>704.01</v>
      </c>
      <c r="BH7" s="24">
        <v>673.28</v>
      </c>
      <c r="BI7" s="24">
        <v>642.9</v>
      </c>
      <c r="BJ7" s="24">
        <v>572.29999999999995</v>
      </c>
      <c r="BK7" s="24">
        <v>1124.26</v>
      </c>
      <c r="BL7" s="24">
        <v>1048.23</v>
      </c>
      <c r="BM7" s="24">
        <v>1130.42</v>
      </c>
      <c r="BN7" s="24">
        <v>1245.0999999999999</v>
      </c>
      <c r="BO7" s="24">
        <v>1108.8</v>
      </c>
      <c r="BP7" s="24">
        <v>669.11</v>
      </c>
      <c r="BQ7" s="24">
        <v>101.06</v>
      </c>
      <c r="BR7" s="24">
        <v>98.78</v>
      </c>
      <c r="BS7" s="24">
        <v>102.01</v>
      </c>
      <c r="BT7" s="24">
        <v>101.35</v>
      </c>
      <c r="BU7" s="24">
        <v>101.19</v>
      </c>
      <c r="BV7" s="24">
        <v>80.58</v>
      </c>
      <c r="BW7" s="24">
        <v>78.92</v>
      </c>
      <c r="BX7" s="24">
        <v>74.17</v>
      </c>
      <c r="BY7" s="24">
        <v>79.77</v>
      </c>
      <c r="BZ7" s="24">
        <v>79.63</v>
      </c>
      <c r="CA7" s="24">
        <v>99.73</v>
      </c>
      <c r="CB7" s="24">
        <v>185.68</v>
      </c>
      <c r="CC7" s="24">
        <v>190.2</v>
      </c>
      <c r="CD7" s="24">
        <v>183.63</v>
      </c>
      <c r="CE7" s="24">
        <v>182.28</v>
      </c>
      <c r="CF7" s="24">
        <v>182.25</v>
      </c>
      <c r="CG7" s="24">
        <v>216.21</v>
      </c>
      <c r="CH7" s="24">
        <v>220.31</v>
      </c>
      <c r="CI7" s="24">
        <v>230.95</v>
      </c>
      <c r="CJ7" s="24">
        <v>214.56</v>
      </c>
      <c r="CK7" s="24">
        <v>213.66</v>
      </c>
      <c r="CL7" s="24">
        <v>134.97999999999999</v>
      </c>
      <c r="CM7" s="24">
        <v>46.64</v>
      </c>
      <c r="CN7" s="24">
        <v>48.42</v>
      </c>
      <c r="CO7" s="24">
        <v>50.32</v>
      </c>
      <c r="CP7" s="24">
        <v>53.77</v>
      </c>
      <c r="CQ7" s="24">
        <v>59.44</v>
      </c>
      <c r="CR7" s="24">
        <v>50.24</v>
      </c>
      <c r="CS7" s="24">
        <v>49.68</v>
      </c>
      <c r="CT7" s="24">
        <v>49.27</v>
      </c>
      <c r="CU7" s="24">
        <v>49.47</v>
      </c>
      <c r="CV7" s="24">
        <v>48.19</v>
      </c>
      <c r="CW7" s="24">
        <v>59.99</v>
      </c>
      <c r="CX7" s="24">
        <v>94.68</v>
      </c>
      <c r="CY7" s="24">
        <v>95.01</v>
      </c>
      <c r="CZ7" s="24">
        <v>95.16</v>
      </c>
      <c r="DA7" s="24">
        <v>95.12</v>
      </c>
      <c r="DB7" s="24">
        <v>95.25</v>
      </c>
      <c r="DC7" s="24">
        <v>84.17</v>
      </c>
      <c r="DD7" s="24">
        <v>83.35</v>
      </c>
      <c r="DE7" s="24">
        <v>83.16</v>
      </c>
      <c r="DF7" s="24">
        <v>82.06</v>
      </c>
      <c r="DG7" s="24">
        <v>82.26</v>
      </c>
      <c r="DH7" s="24">
        <v>95.72</v>
      </c>
      <c r="DI7" s="24">
        <v>26.56</v>
      </c>
      <c r="DJ7" s="24">
        <v>28.5</v>
      </c>
      <c r="DK7" s="24">
        <v>30.07</v>
      </c>
      <c r="DL7" s="24">
        <v>32.130000000000003</v>
      </c>
      <c r="DM7" s="24">
        <v>34.619999999999997</v>
      </c>
      <c r="DN7" s="24">
        <v>26.81</v>
      </c>
      <c r="DO7" s="24">
        <v>26.06</v>
      </c>
      <c r="DP7" s="24">
        <v>24.1</v>
      </c>
      <c r="DQ7" s="24">
        <v>19.93</v>
      </c>
      <c r="DR7" s="24">
        <v>21.94</v>
      </c>
      <c r="DS7" s="24">
        <v>38.17</v>
      </c>
      <c r="DT7" s="24">
        <v>0</v>
      </c>
      <c r="DU7" s="24">
        <v>0</v>
      </c>
      <c r="DV7" s="24">
        <v>0</v>
      </c>
      <c r="DW7" s="24">
        <v>0</v>
      </c>
      <c r="DX7" s="24">
        <v>0</v>
      </c>
      <c r="DY7" s="24">
        <v>0</v>
      </c>
      <c r="DZ7" s="24">
        <v>0</v>
      </c>
      <c r="EA7" s="24">
        <v>0</v>
      </c>
      <c r="EB7" s="24">
        <v>0</v>
      </c>
      <c r="EC7" s="24">
        <v>0</v>
      </c>
      <c r="ED7" s="24">
        <v>6.54</v>
      </c>
      <c r="EE7" s="24">
        <v>0.54</v>
      </c>
      <c r="EF7" s="24">
        <v>0</v>
      </c>
      <c r="EG7" s="24">
        <v>0</v>
      </c>
      <c r="EH7" s="24">
        <v>0</v>
      </c>
      <c r="EI7" s="24">
        <v>0</v>
      </c>
      <c r="EJ7" s="24">
        <v>0.13</v>
      </c>
      <c r="EK7" s="24">
        <v>0.12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2023-02-06T05:16:01Z</cp:lastPrinted>
  <dcterms:created xsi:type="dcterms:W3CDTF">2023-01-12T23:33:11Z</dcterms:created>
  <dcterms:modified xsi:type="dcterms:W3CDTF">2023-02-06T05:53:21Z</dcterms:modified>
  <cp:category/>
</cp:coreProperties>
</file>