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srsvr003\共有2\上下水道部\管理課\R4年度\R4報告・回答・調査\外部\4_市町振興課関係\2.3〆令和３年度決算における経営比較分析表について\"/>
    </mc:Choice>
  </mc:AlternateContent>
  <xr:revisionPtr revIDLastSave="0" documentId="13_ncr:1_{9E670CC9-676A-4ADD-A780-032BBC845660}" xr6:coauthVersionLast="36" xr6:coauthVersionMax="36" xr10:uidLastSave="{00000000-0000-0000-0000-000000000000}"/>
  <workbookProtection workbookAlgorithmName="SHA-512" workbookHashValue="0RdUSsuHxwqauG6Ip9PChdLWHvU4ySfLgVBtvdH0xwzJ/z9kHajTNKjcW9MagrFB7mzpuwDEYTvAEPMdNg0fhQ==" workbookSaltValue="qRaBuajhPGLK45fAxXGH1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E85" i="4"/>
  <c r="BB10" i="4"/>
  <c r="AT10" i="4"/>
  <c r="AL10" i="4"/>
  <c r="W10" i="4"/>
  <c r="I10" i="4"/>
  <c r="B10" i="4"/>
  <c r="BB8" i="4"/>
  <c r="AL8" i="4"/>
  <c r="AD8" i="4"/>
  <c r="W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<sst xmlns="http://schemas.openxmlformats.org/spreadsheetml/2006/main" count="228" uniqueCount="114">
  <si>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</si>
  <si>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</si>
  <si>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</si>
  <si>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</si>
  <si>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</si>
  <si>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</si>
  <si>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</si>
  <si>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</si>
  <si>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</si>
  <si>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</si>
  <si>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</si>
  <si>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</si>
  <si>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</si>
  <si>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</si>
  <si>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</si>
  <si>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</si>
  <si>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</si>
  <si>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</si>
  <si>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</si>
  <si>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</si>
  <si>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</si>
  <si>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</si>
  <si>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</si>
  <si>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</si>
  <si>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</si>
  <si>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</si>
  <si>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</si>
  <si>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</si>
  <si>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</si>
  <si>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</si>
  <si>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</si>
  <si>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</si>
  <si>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</si>
  <si>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</si>
  <si>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</si>
  <si>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</si>
  <si>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</si>
  <si>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</si>
  <si>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</si>
  <si>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</si>
  <si>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</si>
  <si>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</si>
  <si>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</si>
  <si>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</si>
  <si>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</si>
  <si>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</si>
  <si>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</si>
  <si>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</si>
  <si>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</si>
  <si>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</si>
  <si>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</si>
  <si>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</si>
  <si>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</si>
  <si>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</si>
  <si>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</si>
  <si>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</si>
  <si>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</si>
  <si>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</si>
  <si>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</si>
  <si>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</si>
  <si>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</si>
  <si>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</si>
  <si>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</si>
  <si>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</si>
  <si>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</si>
  <si>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</si>
  <si>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</si>
  <si>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</si>
  <si>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</si>
  <si>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</si>
  <si>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</si>
  <si>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</si>
  <si>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</si>
  <si>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</si>
  <si>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</si>
  <si>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</si>
  <si>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</si>
  <si>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</si>
  <si>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</si>
  <si>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</si>
  <si>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</si>
  <si>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</si>
  <si>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</si>
  <si>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</si>
  <si>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</si>
  <si>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</si>
  <si>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</si>
  <si>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</si>
  <si>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</si>
  <si>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</si>
  <si>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</si>
  <si>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</si>
  <si>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</si>
  <si>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</si>
  <si>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</si>
  <si>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</si>
  <si>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</si>
  <si>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</si>
  <si>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</si>
  <si>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</si>
  <si>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</si>
  <si>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</si>
  <si>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</si>
  <si>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</si>
  <si>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</si>
  <si>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</si>
  <si>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</si>
  <si>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</si>
  <si>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</si>
  <si>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</si>
  <si>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</si>
  <si>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①②有形固定資産減価償却率及び管路経年化率は、類似団体と同水準で施設の老朽化が進み、上昇傾向にある。
③管路更新率は、昨年度から0.29ポイント上昇しているが、管路の更新においては、大口径の基幹管路を優先し、重要度等を判断しながら計画的に更新を進めている。</t>
    <rPh sb="2" eb="4">
      <t>ユウケイ</t>
    </rPh>
    <rPh sb="4" eb="6">
      <t>コテイ</t>
    </rPh>
    <rPh sb="6" eb="8">
      <t>シサン</t>
    </rPh>
    <rPh sb="8" eb="10">
      <t>ゲンカ</t>
    </rPh>
    <rPh sb="10" eb="12">
      <t>ショウキャク</t>
    </rPh>
    <rPh sb="12" eb="13">
      <t>リツ</t>
    </rPh>
    <rPh sb="13" eb="14">
      <t>オヨ</t>
    </rPh>
    <rPh sb="15" eb="17">
      <t>カンロ</t>
    </rPh>
    <rPh sb="17" eb="20">
      <t>ケイネンカ</t>
    </rPh>
    <rPh sb="20" eb="21">
      <t>リツ</t>
    </rPh>
    <rPh sb="23" eb="25">
      <t>ルイジ</t>
    </rPh>
    <rPh sb="25" eb="27">
      <t>ダンタイ</t>
    </rPh>
    <rPh sb="28" eb="31">
      <t>ドウスイジュン</t>
    </rPh>
    <rPh sb="32" eb="34">
      <t>シセツ</t>
    </rPh>
    <rPh sb="35" eb="38">
      <t>ロウキュウカ</t>
    </rPh>
    <rPh sb="39" eb="40">
      <t>スス</t>
    </rPh>
    <rPh sb="42" eb="44">
      <t>ジョウショウ</t>
    </rPh>
    <rPh sb="44" eb="46">
      <t>ケイコウ</t>
    </rPh>
    <rPh sb="52" eb="54">
      <t>カンロ</t>
    </rPh>
    <rPh sb="54" eb="56">
      <t>コウシン</t>
    </rPh>
    <rPh sb="56" eb="57">
      <t>リツ</t>
    </rPh>
    <rPh sb="59" eb="62">
      <t>サクネンド</t>
    </rPh>
    <rPh sb="72" eb="74">
      <t>ジョウショウ</t>
    </rPh>
    <rPh sb="80" eb="82">
      <t>カンロ</t>
    </rPh>
    <rPh sb="83" eb="85">
      <t>コウシン</t>
    </rPh>
    <rPh sb="91" eb="94">
      <t>ダイコウケイ</t>
    </rPh>
    <rPh sb="95" eb="97">
      <t>キカン</t>
    </rPh>
    <rPh sb="97" eb="99">
      <t>カンロ</t>
    </rPh>
    <rPh sb="100" eb="102">
      <t>ユウセン</t>
    </rPh>
    <rPh sb="122" eb="123">
      <t>スス</t>
    </rPh>
    <phoneticPr fontId="4"/>
  </si>
  <si>
    <t>①経常収支比率は、100％を上回っており、給水収益等で維持管理費や支払利息等の費用を賄えていることから、収支は健全な水準にある。令和3年度は、令和2年度に引き続き、新型コロナウイルス感染症の影響を踏まえて、水道料金減免を実施したが、減免による収益減少分の財源に一般会計繰入金に充てたため、令和2年度より改善した。
③流動比率は、流動負債である建設改良工事の未払金の増加により、指標値は前年度と比べ減少しているが、一般的な適正比率200％以上は維持しており、現金収支における資金の安全性を保つことができている。
④企業債残高対給水収益比率は、令和2年度から浄水場統合整備事業の財源に企業債を充てているため、増加している。
⑤料金回収率は、水道料金減免の実施に伴い給水収益が減少し、一方、令和2年度に実施された県営水道の料金減免に対し、令和3年度は通常料金となって経常費用が増加したことなどにより、前年度と比べて低下した。
⑥給水原価は、市が購入する県営水道の料金や工事の進捗に伴う資産減耗費により経常費用が増加したため、前年度と比較して38.54円増加している。
⑦施設利用率は、寒波により一時的に配水量が増加した前年度に比べて、0.93ポイント減少し、一定の余裕を残して安定した推移となっている。
⑧有収率は、類似団体平均値と比較して高い値となっていることから、施設の稼働に見合う収益が得られており、効率よく安定した給水ができている。</t>
    <rPh sb="1" eb="3">
      <t>ケイジョウ</t>
    </rPh>
    <rPh sb="3" eb="5">
      <t>シュウシ</t>
    </rPh>
    <rPh sb="5" eb="7">
      <t>ヒリツ</t>
    </rPh>
    <rPh sb="14" eb="16">
      <t>ウワマワ</t>
    </rPh>
    <rPh sb="21" eb="23">
      <t>キュウスイ</t>
    </rPh>
    <rPh sb="23" eb="25">
      <t>シュウエキ</t>
    </rPh>
    <rPh sb="25" eb="26">
      <t>トウ</t>
    </rPh>
    <rPh sb="27" eb="29">
      <t>イジ</t>
    </rPh>
    <rPh sb="29" eb="32">
      <t>カンリヒ</t>
    </rPh>
    <rPh sb="33" eb="35">
      <t>シハライ</t>
    </rPh>
    <rPh sb="35" eb="37">
      <t>リソク</t>
    </rPh>
    <rPh sb="37" eb="38">
      <t>トウ</t>
    </rPh>
    <rPh sb="39" eb="41">
      <t>ヒヨウ</t>
    </rPh>
    <rPh sb="42" eb="43">
      <t>マカナ</t>
    </rPh>
    <rPh sb="52" eb="54">
      <t>シュウシ</t>
    </rPh>
    <rPh sb="55" eb="57">
      <t>ケンゼン</t>
    </rPh>
    <rPh sb="58" eb="60">
      <t>スイジュン</t>
    </rPh>
    <rPh sb="64" eb="66">
      <t>レイワ</t>
    </rPh>
    <rPh sb="67" eb="69">
      <t>ネンド</t>
    </rPh>
    <rPh sb="82" eb="84">
      <t>シンガタ</t>
    </rPh>
    <rPh sb="91" eb="94">
      <t>カンセンショウ</t>
    </rPh>
    <rPh sb="95" eb="97">
      <t>エイキョウ</t>
    </rPh>
    <rPh sb="98" eb="99">
      <t>フ</t>
    </rPh>
    <rPh sb="103" eb="105">
      <t>スイドウ</t>
    </rPh>
    <rPh sb="105" eb="107">
      <t>リョウキン</t>
    </rPh>
    <rPh sb="107" eb="109">
      <t>ゲンメン</t>
    </rPh>
    <rPh sb="110" eb="112">
      <t>ジッシ</t>
    </rPh>
    <rPh sb="116" eb="118">
      <t>ゲンメン</t>
    </rPh>
    <rPh sb="121" eb="123">
      <t>シュウエキ</t>
    </rPh>
    <rPh sb="123" eb="125">
      <t>ゲンショウ</t>
    </rPh>
    <rPh sb="125" eb="126">
      <t>ブン</t>
    </rPh>
    <rPh sb="127" eb="129">
      <t>ザイゲン</t>
    </rPh>
    <rPh sb="130" eb="132">
      <t>イッパン</t>
    </rPh>
    <rPh sb="132" eb="134">
      <t>カイケイ</t>
    </rPh>
    <rPh sb="134" eb="136">
      <t>クリイレ</t>
    </rPh>
    <rPh sb="136" eb="137">
      <t>キン</t>
    </rPh>
    <rPh sb="138" eb="139">
      <t>ア</t>
    </rPh>
    <rPh sb="144" eb="146">
      <t>レイワ</t>
    </rPh>
    <rPh sb="147" eb="149">
      <t>ネンド</t>
    </rPh>
    <rPh sb="151" eb="153">
      <t>カイゼン</t>
    </rPh>
    <rPh sb="311" eb="313">
      <t>リョウキン</t>
    </rPh>
    <rPh sb="313" eb="315">
      <t>カイシュウ</t>
    </rPh>
    <rPh sb="315" eb="316">
      <t>リツ</t>
    </rPh>
    <rPh sb="318" eb="320">
      <t>スイドウ</t>
    </rPh>
    <rPh sb="320" eb="322">
      <t>リョウキン</t>
    </rPh>
    <rPh sb="322" eb="324">
      <t>ゲンメン</t>
    </rPh>
    <rPh sb="325" eb="327">
      <t>ジッシ</t>
    </rPh>
    <rPh sb="328" eb="329">
      <t>トモナ</t>
    </rPh>
    <rPh sb="330" eb="332">
      <t>キュウスイ</t>
    </rPh>
    <rPh sb="332" eb="334">
      <t>シュウエキ</t>
    </rPh>
    <rPh sb="335" eb="337">
      <t>ゲンショウ</t>
    </rPh>
    <rPh sb="339" eb="341">
      <t>イッポウ</t>
    </rPh>
    <rPh sb="342" eb="344">
      <t>レイワ</t>
    </rPh>
    <rPh sb="345" eb="347">
      <t>ネンド</t>
    </rPh>
    <rPh sb="348" eb="350">
      <t>ジッシ</t>
    </rPh>
    <rPh sb="353" eb="355">
      <t>ケンエイ</t>
    </rPh>
    <rPh sb="355" eb="357">
      <t>スイドウ</t>
    </rPh>
    <rPh sb="358" eb="360">
      <t>リョウキン</t>
    </rPh>
    <rPh sb="360" eb="362">
      <t>ゲンメン</t>
    </rPh>
    <rPh sb="363" eb="364">
      <t>タイ</t>
    </rPh>
    <rPh sb="366" eb="368">
      <t>レイワ</t>
    </rPh>
    <rPh sb="369" eb="371">
      <t>ネンド</t>
    </rPh>
    <rPh sb="372" eb="374">
      <t>ツウジョウ</t>
    </rPh>
    <rPh sb="374" eb="376">
      <t>リョウキン</t>
    </rPh>
    <rPh sb="380" eb="382">
      <t>ケイジョウ</t>
    </rPh>
    <rPh sb="382" eb="384">
      <t>ヒヨウ</t>
    </rPh>
    <rPh sb="385" eb="387">
      <t>ゾウカ</t>
    </rPh>
    <rPh sb="397" eb="400">
      <t>ゼンネンド</t>
    </rPh>
    <rPh sb="401" eb="402">
      <t>クラ</t>
    </rPh>
    <rPh sb="404" eb="406">
      <t>テイカ</t>
    </rPh>
    <rPh sb="411" eb="413">
      <t>キュウスイ</t>
    </rPh>
    <rPh sb="413" eb="415">
      <t>ゲンカ</t>
    </rPh>
    <rPh sb="417" eb="418">
      <t>シ</t>
    </rPh>
    <rPh sb="419" eb="421">
      <t>コウニュウ</t>
    </rPh>
    <rPh sb="423" eb="425">
      <t>ケンエイ</t>
    </rPh>
    <rPh sb="425" eb="427">
      <t>スイドウ</t>
    </rPh>
    <rPh sb="428" eb="430">
      <t>リョウキン</t>
    </rPh>
    <rPh sb="431" eb="433">
      <t>コウジ</t>
    </rPh>
    <rPh sb="434" eb="436">
      <t>シンチョク</t>
    </rPh>
    <rPh sb="437" eb="438">
      <t>トモナ</t>
    </rPh>
    <rPh sb="439" eb="441">
      <t>シサン</t>
    </rPh>
    <rPh sb="441" eb="443">
      <t>ゲンモウ</t>
    </rPh>
    <rPh sb="443" eb="444">
      <t>ヒ</t>
    </rPh>
    <rPh sb="447" eb="449">
      <t>ケイジョウ</t>
    </rPh>
    <rPh sb="449" eb="451">
      <t>ヒヨウ</t>
    </rPh>
    <rPh sb="452" eb="454">
      <t>ゾウカ</t>
    </rPh>
    <rPh sb="459" eb="462">
      <t>ゼンネンド</t>
    </rPh>
    <rPh sb="463" eb="465">
      <t>ヒカク</t>
    </rPh>
    <rPh sb="472" eb="473">
      <t>エン</t>
    </rPh>
    <rPh sb="473" eb="475">
      <t>ゾウカ</t>
    </rPh>
    <rPh sb="482" eb="484">
      <t>シセツ</t>
    </rPh>
    <rPh sb="484" eb="486">
      <t>リヨウ</t>
    </rPh>
    <rPh sb="486" eb="487">
      <t>リツ</t>
    </rPh>
    <rPh sb="489" eb="491">
      <t>カンパ</t>
    </rPh>
    <rPh sb="494" eb="497">
      <t>イチジテキ</t>
    </rPh>
    <rPh sb="498" eb="500">
      <t>ハイスイ</t>
    </rPh>
    <rPh sb="500" eb="501">
      <t>リョウ</t>
    </rPh>
    <rPh sb="502" eb="504">
      <t>ゾウカ</t>
    </rPh>
    <rPh sb="506" eb="509">
      <t>ゼンネンド</t>
    </rPh>
    <rPh sb="510" eb="511">
      <t>クラ</t>
    </rPh>
    <rPh sb="522" eb="524">
      <t>ゲンショウ</t>
    </rPh>
    <rPh sb="526" eb="528">
      <t>イッテイ</t>
    </rPh>
    <rPh sb="529" eb="531">
      <t>ヨユウ</t>
    </rPh>
    <rPh sb="532" eb="533">
      <t>ノコ</t>
    </rPh>
    <rPh sb="535" eb="537">
      <t>アンテイ</t>
    </rPh>
    <rPh sb="539" eb="541">
      <t>スイイ</t>
    </rPh>
    <rPh sb="550" eb="553">
      <t>ユウシュウリツ</t>
    </rPh>
    <rPh sb="555" eb="557">
      <t>ルイジ</t>
    </rPh>
    <rPh sb="557" eb="559">
      <t>ダンタイ</t>
    </rPh>
    <rPh sb="559" eb="562">
      <t>ヘイキンチ</t>
    </rPh>
    <rPh sb="563" eb="565">
      <t>ヒカク</t>
    </rPh>
    <rPh sb="567" eb="568">
      <t>タカ</t>
    </rPh>
    <rPh sb="569" eb="570">
      <t>アタイ</t>
    </rPh>
    <rPh sb="581" eb="583">
      <t>シセツ</t>
    </rPh>
    <rPh sb="584" eb="586">
      <t>カドウ</t>
    </rPh>
    <rPh sb="587" eb="589">
      <t>ミア</t>
    </rPh>
    <rPh sb="590" eb="592">
      <t>シュウエキ</t>
    </rPh>
    <rPh sb="593" eb="594">
      <t>エ</t>
    </rPh>
    <rPh sb="600" eb="602">
      <t>コウリツ</t>
    </rPh>
    <rPh sb="604" eb="606">
      <t>アンテイ</t>
    </rPh>
    <rPh sb="608" eb="610">
      <t>キュウスイ</t>
    </rPh>
    <phoneticPr fontId="4"/>
  </si>
  <si>
    <t>施設の老朽化に伴う更新需要の増大や将来の人口減少予測による料金収入の減少が見込まれるため、定期的に適切な料金体系を検討し、収益確保の方策を立てるとともに、アセットマネジメントに基づき投資費用を平準化することにより、安定した経営を維持する。
引き続き当市水道ビジョン及び経営戦略に掲げた施策目標である「安全」「強靭」「持続」の達成に向けて、中長期的な視線に立ち、効率的かつ効果的に事業を管理運営する。</t>
    <rPh sb="0" eb="2">
      <t>シセツ</t>
    </rPh>
    <rPh sb="3" eb="6">
      <t>ロウキュウカ</t>
    </rPh>
    <rPh sb="7" eb="8">
      <t>トモナ</t>
    </rPh>
    <rPh sb="9" eb="11">
      <t>コウシン</t>
    </rPh>
    <rPh sb="11" eb="13">
      <t>ジュヨウ</t>
    </rPh>
    <rPh sb="14" eb="16">
      <t>ゾウダイ</t>
    </rPh>
    <rPh sb="17" eb="19">
      <t>ショウライ</t>
    </rPh>
    <rPh sb="20" eb="22">
      <t>ジンコウ</t>
    </rPh>
    <rPh sb="22" eb="24">
      <t>ゲンショウ</t>
    </rPh>
    <rPh sb="24" eb="26">
      <t>ヨソク</t>
    </rPh>
    <rPh sb="29" eb="31">
      <t>リョウキン</t>
    </rPh>
    <rPh sb="31" eb="33">
      <t>シュウニュウ</t>
    </rPh>
    <rPh sb="34" eb="36">
      <t>ゲンショウ</t>
    </rPh>
    <rPh sb="37" eb="39">
      <t>ミコ</t>
    </rPh>
    <rPh sb="49" eb="51">
      <t>テキセツ</t>
    </rPh>
    <rPh sb="88" eb="89">
      <t>モト</t>
    </rPh>
    <rPh sb="91" eb="93">
      <t>トウシ</t>
    </rPh>
    <rPh sb="93" eb="95">
      <t>ヒヨウ</t>
    </rPh>
    <rPh sb="96" eb="99">
      <t>ヘイジュンカ</t>
    </rPh>
    <rPh sb="111" eb="113">
      <t>ケイエイ</t>
    </rPh>
    <rPh sb="114" eb="116">
      <t>イジ</t>
    </rPh>
    <rPh sb="120" eb="121">
      <t>ヒ</t>
    </rPh>
    <rPh sb="122" eb="123">
      <t>ツヅ</t>
    </rPh>
    <rPh sb="124" eb="126">
      <t>トウシ</t>
    </rPh>
    <rPh sb="126" eb="128">
      <t>スイドウ</t>
    </rPh>
    <rPh sb="132" eb="133">
      <t>オヨ</t>
    </rPh>
    <rPh sb="134" eb="136">
      <t>ケイエイ</t>
    </rPh>
    <rPh sb="136" eb="138">
      <t>センリャク</t>
    </rPh>
    <rPh sb="139" eb="140">
      <t>カカ</t>
    </rPh>
    <rPh sb="142" eb="144">
      <t>シサク</t>
    </rPh>
    <rPh sb="144" eb="146">
      <t>モクヒョウ</t>
    </rPh>
    <rPh sb="150" eb="152">
      <t>アンゼン</t>
    </rPh>
    <rPh sb="154" eb="156">
      <t>キョウジン</t>
    </rPh>
    <rPh sb="158" eb="160">
      <t>ジゾク</t>
    </rPh>
    <rPh sb="162" eb="164">
      <t>タッセイ</t>
    </rPh>
    <rPh sb="165" eb="166">
      <t>ム</t>
    </rPh>
    <rPh sb="169" eb="173">
      <t>チュウチョウキテキ</t>
    </rPh>
    <rPh sb="174" eb="176">
      <t>シセン</t>
    </rPh>
    <rPh sb="177" eb="178">
      <t>タ</t>
    </rPh>
    <rPh sb="180" eb="183">
      <t>コウリツテキ</t>
    </rPh>
    <rPh sb="185" eb="188">
      <t>コウカテキ</t>
    </rPh>
    <rPh sb="189" eb="191">
      <t>ジギョウ</t>
    </rPh>
    <rPh sb="192" eb="194">
      <t>カンリ</t>
    </rPh>
    <rPh sb="194" eb="196">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</si>
</sst>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c:v>
                </c:pt>
                <c:pt idx="1">
                  <c:v>0.92</c:v>
                </c:pt>
                <c:pt idx="2">
                  <c:v>0.96</c:v>
                </c:pt>
                <c:pt idx="3">
                  <c:v>0.48</c:v>
                </c:pt>
                <c:pt idx="4">
                  <c:v>0.77</c:v>
                </c:pt>
              </c:numCache>
            </c:numRef>
          </c:val>
          <c:extLst>
            <c:ext xmlns:c16="http://schemas.microsoft.com/office/drawing/2014/chart" uri="{C3380CC4-5D6E-409C-BE32-E72D297353CC}">
              <c16:uniqueId val="{00000000-2604-4C48-9B6A-3505447E04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2604-4C48-9B6A-3505447E04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78.83</c:v>
                </c:pt>
                <c:pt idx="1">
                  <c:v>78.78</c:v>
                </c:pt>
                <c:pt idx="2">
                  <c:v>77.89</c:v>
                </c:pt>
                <c:pt idx="3">
                  <c:v>79.22</c:v>
                </c:pt>
                <c:pt idx="4">
                  <c:v>78.290000000000006</c:v>
                </c:pt>
              </c:numCache>
            </c:numRef>
          </c:val>
          <c:extLst>
            <c:ext xmlns:c16="http://schemas.microsoft.com/office/drawing/2014/chart" uri="{C3380CC4-5D6E-409C-BE32-E72D297353CC}">
              <c16:uniqueId val="{00000000-C414-417D-B09B-A688E2D8A2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C414-417D-B09B-A688E2D8A2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89.03</c:v>
                </c:pt>
                <c:pt idx="1">
                  <c:v>89.08</c:v>
                </c:pt>
                <c:pt idx="2">
                  <c:v>90.57</c:v>
                </c:pt>
                <c:pt idx="3">
                  <c:v>90.36</c:v>
                </c:pt>
                <c:pt idx="4">
                  <c:v>90.8</c:v>
                </c:pt>
              </c:numCache>
            </c:numRef>
          </c:val>
          <c:extLst>
            <c:ext xmlns:c16="http://schemas.microsoft.com/office/drawing/2014/chart" uri="{C3380CC4-5D6E-409C-BE32-E72D297353CC}">
              <c16:uniqueId val="{00000000-BF49-4953-887B-9BE8E92844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BF49-4953-887B-9BE8E92844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122.18</c:v>
                </c:pt>
                <c:pt idx="1">
                  <c:v>120.49</c:v>
                </c:pt>
                <c:pt idx="2">
                  <c:v>123.93</c:v>
                </c:pt>
                <c:pt idx="3">
                  <c:v>104.53</c:v>
                </c:pt>
                <c:pt idx="4">
                  <c:v>115.97</c:v>
                </c:pt>
              </c:numCache>
            </c:numRef>
          </c:val>
          <c:extLst>
            <c:ext xmlns:c16="http://schemas.microsoft.com/office/drawing/2014/chart" uri="{C3380CC4-5D6E-409C-BE32-E72D297353CC}">
              <c16:uniqueId val="{00000000-359F-4306-ABB0-F2086130B2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359F-4306-ABB0-F2086130B2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46.19</c:v>
                </c:pt>
                <c:pt idx="1">
                  <c:v>47.1</c:v>
                </c:pt>
                <c:pt idx="2">
                  <c:v>47.78</c:v>
                </c:pt>
                <c:pt idx="3">
                  <c:v>49.45</c:v>
                </c:pt>
                <c:pt idx="4">
                  <c:v>50.91</c:v>
                </c:pt>
              </c:numCache>
            </c:numRef>
          </c:val>
          <c:extLst>
            <c:ext xmlns:c16="http://schemas.microsoft.com/office/drawing/2014/chart" uri="{C3380CC4-5D6E-409C-BE32-E72D297353CC}">
              <c16:uniqueId val="{00000000-5A9C-4C6E-8B9D-4A8266ED11E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5A9C-4C6E-8B9D-4A8266ED11E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15.15</c:v>
                </c:pt>
                <c:pt idx="1">
                  <c:v>16.649999999999999</c:v>
                </c:pt>
                <c:pt idx="2">
                  <c:v>17.11</c:v>
                </c:pt>
                <c:pt idx="3">
                  <c:v>18.43</c:v>
                </c:pt>
                <c:pt idx="4">
                  <c:v>20.05</c:v>
                </c:pt>
              </c:numCache>
            </c:numRef>
          </c:val>
          <c:extLst>
            <c:ext xmlns:c16="http://schemas.microsoft.com/office/drawing/2014/chart" uri="{C3380CC4-5D6E-409C-BE32-E72D297353CC}">
              <c16:uniqueId val="{00000000-127B-49F1-8C8B-82690827AA3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127B-49F1-8C8B-82690827AA3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3B-40E5-A43F-BBE709A99F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2F3B-40E5-A43F-BBE709A99F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1305.26</c:v>
                </c:pt>
                <c:pt idx="1">
                  <c:v>857.27</c:v>
                </c:pt>
                <c:pt idx="2">
                  <c:v>1270.3</c:v>
                </c:pt>
                <c:pt idx="3">
                  <c:v>765.68</c:v>
                </c:pt>
                <c:pt idx="4">
                  <c:v>239.07</c:v>
                </c:pt>
              </c:numCache>
            </c:numRef>
          </c:val>
          <c:extLst>
            <c:ext xmlns:c16="http://schemas.microsoft.com/office/drawing/2014/chart" uri="{C3380CC4-5D6E-409C-BE32-E72D297353CC}">
              <c16:uniqueId val="{00000000-0E3D-400E-A8C0-B7C323FEB64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0E3D-400E-A8C0-B7C323FEB64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21.72</c:v>
                </c:pt>
                <c:pt idx="1">
                  <c:v>18.86</c:v>
                </c:pt>
                <c:pt idx="2">
                  <c:v>16.13</c:v>
                </c:pt>
                <c:pt idx="3">
                  <c:v>39</c:v>
                </c:pt>
                <c:pt idx="4">
                  <c:v>114.96</c:v>
                </c:pt>
              </c:numCache>
            </c:numRef>
          </c:val>
          <c:extLst>
            <c:ext xmlns:c16="http://schemas.microsoft.com/office/drawing/2014/chart" uri="{C3380CC4-5D6E-409C-BE32-E72D297353CC}">
              <c16:uniqueId val="{00000000-7E64-4F45-B2C3-5EA408ABED1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7E64-4F45-B2C3-5EA408ABED1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118.87</c:v>
                </c:pt>
                <c:pt idx="1">
                  <c:v>116.58</c:v>
                </c:pt>
                <c:pt idx="2">
                  <c:v>121.97</c:v>
                </c:pt>
                <c:pt idx="3">
                  <c:v>95.65</c:v>
                </c:pt>
                <c:pt idx="4">
                  <c:v>76.62</c:v>
                </c:pt>
              </c:numCache>
            </c:numRef>
          </c:val>
          <c:extLst>
            <c:ext xmlns:c16="http://schemas.microsoft.com/office/drawing/2014/chart" uri="{C3380CC4-5D6E-409C-BE32-E72D297353CC}">
              <c16:uniqueId val="{00000000-1CC3-42EF-9AAE-78C3397A610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1CC3-42EF-9AAE-78C3397A610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178.95</c:v>
                </c:pt>
                <c:pt idx="1">
                  <c:v>183.73</c:v>
                </c:pt>
                <c:pt idx="2">
                  <c:v>176.08</c:v>
                </c:pt>
                <c:pt idx="3">
                  <c:v>153.91999999999999</c:v>
                </c:pt>
                <c:pt idx="4">
                  <c:v>192.46</c:v>
                </c:pt>
              </c:numCache>
            </c:numRef>
          </c:val>
          <c:extLst>
            <c:ext xmlns:c16="http://schemas.microsoft.com/office/drawing/2014/chart" uri="{C3380CC4-5D6E-409C-BE32-E72D297353CC}">
              <c16:uniqueId val="{00000000-947E-42BD-9ACE-48D38A390C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947E-42BD-9ACE-48D38A390C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兵庫県　加東市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39842</v>
      </c>
      <c r="AM8" s="66"/>
      <c r="AN8" s="66"/>
      <c r="AO8" s="66"/>
      <c r="AP8" s="66"/>
      <c r="AQ8" s="66"/>
      <c r="AR8" s="66"/>
      <c r="AS8" s="66"/>
      <c r="AT8" s="37">
        <f>データ!$S$6</f>
        <v>157.55000000000001</v>
      </c>
      <c r="AU8" s="38"/>
      <c r="AV8" s="38"/>
      <c r="AW8" s="38"/>
      <c r="AX8" s="38"/>
      <c r="AY8" s="38"/>
      <c r="AZ8" s="38"/>
      <c r="BA8" s="38"/>
      <c r="BB8" s="55">
        <f>データ!$T$6</f>
        <v>252.88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85.4</v>
      </c>
      <c r="J10" s="38"/>
      <c r="K10" s="38"/>
      <c r="L10" s="38"/>
      <c r="M10" s="38"/>
      <c r="N10" s="38"/>
      <c r="O10" s="65"/>
      <c r="P10" s="55">
        <f>データ!$P$6</f>
        <v>98.93</v>
      </c>
      <c r="Q10" s="55"/>
      <c r="R10" s="55"/>
      <c r="S10" s="55"/>
      <c r="T10" s="55"/>
      <c r="U10" s="55"/>
      <c r="V10" s="55"/>
      <c r="W10" s="66">
        <f>データ!$Q$6</f>
        <v>3729</v>
      </c>
      <c r="X10" s="66"/>
      <c r="Y10" s="66"/>
      <c r="Z10" s="66"/>
      <c r="AA10" s="66"/>
      <c r="AB10" s="66"/>
      <c r="AC10" s="66"/>
      <c r="AD10" s="2"/>
      <c r="AE10" s="2"/>
      <c r="AF10" s="2"/>
      <c r="AG10" s="2"/>
      <c r="AH10" s="2"/>
      <c r="AI10" s="2"/>
      <c r="AJ10" s="2"/>
      <c r="AK10" s="2"/>
      <c r="AL10" s="66">
        <f>データ!$U$6</f>
        <v>39199</v>
      </c>
      <c r="AM10" s="66"/>
      <c r="AN10" s="66"/>
      <c r="AO10" s="66"/>
      <c r="AP10" s="66"/>
      <c r="AQ10" s="66"/>
      <c r="AR10" s="66"/>
      <c r="AS10" s="66"/>
      <c r="AT10" s="37">
        <f>データ!$V$6</f>
        <v>97.11</v>
      </c>
      <c r="AU10" s="38"/>
      <c r="AV10" s="38"/>
      <c r="AW10" s="38"/>
      <c r="AX10" s="38"/>
      <c r="AY10" s="38"/>
      <c r="AZ10" s="38"/>
      <c r="BA10" s="38"/>
      <c r="BB10" s="55">
        <f>データ!$W$6</f>
        <v>403.66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PU5/wr38mHI9mbddWO2rTnDsTteuM4LpBnB7dBEzyRxQ/4sJiht1mj8xWlF7Q0uaQfiAmiIhBO3d0i4wtZZlw==" saltValue="yXDQpHUx03aUsiOKp218G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282286</v>
      </c>
      <c r="D6" s="20">
        <f t="shared" si="3"/>
        <v>46</v>
      </c>
      <c r="E6" s="20">
        <f t="shared" si="3"/>
        <v>1</v>
      </c>
      <c r="F6" s="20">
        <f t="shared" si="3"/>
        <v>0</v>
      </c>
      <c r="G6" s="20">
        <f t="shared" si="3"/>
        <v>1</v>
      </c>
      <c r="H6" s="20" t="str">
        <f t="shared" si="3"/>
        <v>兵庫県　加東市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85.4</v>
      </c>
      <c r="P6" s="21">
        <f t="shared" si="3"/>
        <v>98.93</v>
      </c>
      <c r="Q6" s="21">
        <f t="shared" si="3"/>
        <v>3729</v>
      </c>
      <c r="R6" s="21">
        <f t="shared" si="3"/>
        <v>39842</v>
      </c>
      <c r="S6" s="21">
        <f t="shared" si="3"/>
        <v>157.55000000000001</v>
      </c>
      <c r="T6" s="21">
        <f t="shared" si="3"/>
        <v>252.88</v>
      </c>
      <c r="U6" s="21">
        <f t="shared" si="3"/>
        <v>39199</v>
      </c>
      <c r="V6" s="21">
        <f t="shared" si="3"/>
        <v>97.11</v>
      </c>
      <c r="W6" s="21">
        <f t="shared" si="3"/>
        <v>403.66</v>
      </c>
      <c r="X6" s="22">
        <f>IF(X7="",NA(),X7)</f>
        <v>122.18</v>
      </c>
      <c r="Y6" s="22">
        <f t="shared" ref="Y6:AG6" si="4">IF(Y7="",NA(),Y7)</f>
        <v>120.49</v>
      </c>
      <c r="Z6" s="22">
        <f t="shared" si="4"/>
        <v>123.93</v>
      </c>
      <c r="AA6" s="22">
        <f t="shared" si="4"/>
        <v>104.53</v>
      </c>
      <c r="AB6" s="22">
        <f t="shared" si="4"/>
        <v>115.97</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1305.26</v>
      </c>
      <c r="AU6" s="22">
        <f t="shared" ref="AU6:BC6" si="6">IF(AU7="",NA(),AU7)</f>
        <v>857.27</v>
      </c>
      <c r="AV6" s="22">
        <f t="shared" si="6"/>
        <v>1270.3</v>
      </c>
      <c r="AW6" s="22">
        <f t="shared" si="6"/>
        <v>765.68</v>
      </c>
      <c r="AX6" s="22">
        <f t="shared" si="6"/>
        <v>239.07</v>
      </c>
      <c r="AY6" s="22">
        <f t="shared" si="6"/>
        <v>357.34</v>
      </c>
      <c r="AZ6" s="22">
        <f t="shared" si="6"/>
        <v>366.03</v>
      </c>
      <c r="BA6" s="22">
        <f t="shared" si="6"/>
        <v>365.18</v>
      </c>
      <c r="BB6" s="22">
        <f t="shared" si="6"/>
        <v>327.77</v>
      </c>
      <c r="BC6" s="22">
        <f t="shared" si="6"/>
        <v>338.02</v>
      </c>
      <c r="BD6" s="21" t="str">
        <f>IF(BD7="","",IF(BD7="-","【-】","【"&amp;SUBSTITUTE(TEXT(BD7,"#,##0.00"),"-","△")&amp;"】"))</f>
        <v>【261.51】</v>
      </c>
      <c r="BE6" s="22">
        <f>IF(BE7="",NA(),BE7)</f>
        <v>21.72</v>
      </c>
      <c r="BF6" s="22">
        <f t="shared" ref="BF6:BN6" si="7">IF(BF7="",NA(),BF7)</f>
        <v>18.86</v>
      </c>
      <c r="BG6" s="22">
        <f t="shared" si="7"/>
        <v>16.13</v>
      </c>
      <c r="BH6" s="22">
        <f t="shared" si="7"/>
        <v>39</v>
      </c>
      <c r="BI6" s="22">
        <f t="shared" si="7"/>
        <v>114.96</v>
      </c>
      <c r="BJ6" s="22">
        <f t="shared" si="7"/>
        <v>373.69</v>
      </c>
      <c r="BK6" s="22">
        <f t="shared" si="7"/>
        <v>370.12</v>
      </c>
      <c r="BL6" s="22">
        <f t="shared" si="7"/>
        <v>371.65</v>
      </c>
      <c r="BM6" s="22">
        <f t="shared" si="7"/>
        <v>397.1</v>
      </c>
      <c r="BN6" s="22">
        <f t="shared" si="7"/>
        <v>379.91</v>
      </c>
      <c r="BO6" s="21" t="str">
        <f>IF(BO7="","",IF(BO7="-","【-】","【"&amp;SUBSTITUTE(TEXT(BO7,"#,##0.00"),"-","△")&amp;"】"))</f>
        <v>【265.16】</v>
      </c>
      <c r="BP6" s="22">
        <f>IF(BP7="",NA(),BP7)</f>
        <v>118.87</v>
      </c>
      <c r="BQ6" s="22">
        <f t="shared" ref="BQ6:BY6" si="8">IF(BQ7="",NA(),BQ7)</f>
        <v>116.58</v>
      </c>
      <c r="BR6" s="22">
        <f t="shared" si="8"/>
        <v>121.97</v>
      </c>
      <c r="BS6" s="22">
        <f t="shared" si="8"/>
        <v>95.65</v>
      </c>
      <c r="BT6" s="22">
        <f t="shared" si="8"/>
        <v>76.62</v>
      </c>
      <c r="BU6" s="22">
        <f t="shared" si="8"/>
        <v>99.87</v>
      </c>
      <c r="BV6" s="22">
        <f t="shared" si="8"/>
        <v>100.42</v>
      </c>
      <c r="BW6" s="22">
        <f t="shared" si="8"/>
        <v>98.77</v>
      </c>
      <c r="BX6" s="22">
        <f t="shared" si="8"/>
        <v>95.79</v>
      </c>
      <c r="BY6" s="22">
        <f t="shared" si="8"/>
        <v>98.3</v>
      </c>
      <c r="BZ6" s="21" t="str">
        <f>IF(BZ7="","",IF(BZ7="-","【-】","【"&amp;SUBSTITUTE(TEXT(BZ7,"#,##0.00"),"-","△")&amp;"】"))</f>
        <v>【102.35】</v>
      </c>
      <c r="CA6" s="22">
        <f>IF(CA7="",NA(),CA7)</f>
        <v>178.95</v>
      </c>
      <c r="CB6" s="22">
        <f t="shared" ref="CB6:CJ6" si="9">IF(CB7="",NA(),CB7)</f>
        <v>183.73</v>
      </c>
      <c r="CC6" s="22">
        <f t="shared" si="9"/>
        <v>176.08</v>
      </c>
      <c r="CD6" s="22">
        <f t="shared" si="9"/>
        <v>153.91999999999999</v>
      </c>
      <c r="CE6" s="22">
        <f t="shared" si="9"/>
        <v>192.46</v>
      </c>
      <c r="CF6" s="22">
        <f t="shared" si="9"/>
        <v>171.81</v>
      </c>
      <c r="CG6" s="22">
        <f t="shared" si="9"/>
        <v>171.67</v>
      </c>
      <c r="CH6" s="22">
        <f t="shared" si="9"/>
        <v>173.67</v>
      </c>
      <c r="CI6" s="22">
        <f t="shared" si="9"/>
        <v>171.13</v>
      </c>
      <c r="CJ6" s="22">
        <f t="shared" si="9"/>
        <v>173.7</v>
      </c>
      <c r="CK6" s="21" t="str">
        <f>IF(CK7="","",IF(CK7="-","【-】","【"&amp;SUBSTITUTE(TEXT(CK7,"#,##0.00"),"-","△")&amp;"】"))</f>
        <v>【167.74】</v>
      </c>
      <c r="CL6" s="22">
        <f>IF(CL7="",NA(),CL7)</f>
        <v>78.83</v>
      </c>
      <c r="CM6" s="22">
        <f t="shared" ref="CM6:CU6" si="10">IF(CM7="",NA(),CM7)</f>
        <v>78.78</v>
      </c>
      <c r="CN6" s="22">
        <f t="shared" si="10"/>
        <v>77.89</v>
      </c>
      <c r="CO6" s="22">
        <f t="shared" si="10"/>
        <v>79.22</v>
      </c>
      <c r="CP6" s="22">
        <f t="shared" si="10"/>
        <v>78.290000000000006</v>
      </c>
      <c r="CQ6" s="22">
        <f t="shared" si="10"/>
        <v>60.03</v>
      </c>
      <c r="CR6" s="22">
        <f t="shared" si="10"/>
        <v>59.74</v>
      </c>
      <c r="CS6" s="22">
        <f t="shared" si="10"/>
        <v>59.67</v>
      </c>
      <c r="CT6" s="22">
        <f t="shared" si="10"/>
        <v>60.12</v>
      </c>
      <c r="CU6" s="22">
        <f t="shared" si="10"/>
        <v>60.34</v>
      </c>
      <c r="CV6" s="21" t="str">
        <f>IF(CV7="","",IF(CV7="-","【-】","【"&amp;SUBSTITUTE(TEXT(CV7,"#,##0.00"),"-","△")&amp;"】"))</f>
        <v>【60.29】</v>
      </c>
      <c r="CW6" s="22">
        <f>IF(CW7="",NA(),CW7)</f>
        <v>89.03</v>
      </c>
      <c r="CX6" s="22">
        <f t="shared" ref="CX6:DF6" si="11">IF(CX7="",NA(),CX7)</f>
        <v>89.08</v>
      </c>
      <c r="CY6" s="22">
        <f t="shared" si="11"/>
        <v>90.57</v>
      </c>
      <c r="CZ6" s="22">
        <f t="shared" si="11"/>
        <v>90.36</v>
      </c>
      <c r="DA6" s="22">
        <f t="shared" si="11"/>
        <v>90.8</v>
      </c>
      <c r="DB6" s="22">
        <f t="shared" si="11"/>
        <v>84.81</v>
      </c>
      <c r="DC6" s="22">
        <f t="shared" si="11"/>
        <v>84.8</v>
      </c>
      <c r="DD6" s="22">
        <f t="shared" si="11"/>
        <v>84.6</v>
      </c>
      <c r="DE6" s="22">
        <f t="shared" si="11"/>
        <v>84.24</v>
      </c>
      <c r="DF6" s="22">
        <f t="shared" si="11"/>
        <v>84.19</v>
      </c>
      <c r="DG6" s="21" t="str">
        <f>IF(DG7="","",IF(DG7="-","【-】","【"&amp;SUBSTITUTE(TEXT(DG7,"#,##0.00"),"-","△")&amp;"】"))</f>
        <v>【90.12】</v>
      </c>
      <c r="DH6" s="22">
        <f>IF(DH7="",NA(),DH7)</f>
        <v>46.19</v>
      </c>
      <c r="DI6" s="22">
        <f t="shared" ref="DI6:DQ6" si="12">IF(DI7="",NA(),DI7)</f>
        <v>47.1</v>
      </c>
      <c r="DJ6" s="22">
        <f t="shared" si="12"/>
        <v>47.78</v>
      </c>
      <c r="DK6" s="22">
        <f t="shared" si="12"/>
        <v>49.45</v>
      </c>
      <c r="DL6" s="22">
        <f t="shared" si="12"/>
        <v>50.91</v>
      </c>
      <c r="DM6" s="22">
        <f t="shared" si="12"/>
        <v>47.28</v>
      </c>
      <c r="DN6" s="22">
        <f t="shared" si="12"/>
        <v>47.66</v>
      </c>
      <c r="DO6" s="22">
        <f t="shared" si="12"/>
        <v>48.17</v>
      </c>
      <c r="DP6" s="22">
        <f t="shared" si="12"/>
        <v>48.83</v>
      </c>
      <c r="DQ6" s="22">
        <f t="shared" si="12"/>
        <v>49.96</v>
      </c>
      <c r="DR6" s="21" t="str">
        <f>IF(DR7="","",IF(DR7="-","【-】","【"&amp;SUBSTITUTE(TEXT(DR7,"#,##0.00"),"-","△")&amp;"】"))</f>
        <v>【50.88】</v>
      </c>
      <c r="DS6" s="22">
        <f>IF(DS7="",NA(),DS7)</f>
        <v>15.15</v>
      </c>
      <c r="DT6" s="22">
        <f t="shared" ref="DT6:EB6" si="13">IF(DT7="",NA(),DT7)</f>
        <v>16.649999999999999</v>
      </c>
      <c r="DU6" s="22">
        <f t="shared" si="13"/>
        <v>17.11</v>
      </c>
      <c r="DV6" s="22">
        <f t="shared" si="13"/>
        <v>18.43</v>
      </c>
      <c r="DW6" s="22">
        <f t="shared" si="13"/>
        <v>20.05</v>
      </c>
      <c r="DX6" s="22">
        <f t="shared" si="13"/>
        <v>12.19</v>
      </c>
      <c r="DY6" s="22">
        <f t="shared" si="13"/>
        <v>15.1</v>
      </c>
      <c r="DZ6" s="22">
        <f t="shared" si="13"/>
        <v>17.12</v>
      </c>
      <c r="EA6" s="22">
        <f t="shared" si="13"/>
        <v>18.18</v>
      </c>
      <c r="EB6" s="22">
        <f t="shared" si="13"/>
        <v>19.32</v>
      </c>
      <c r="EC6" s="21" t="str">
        <f>IF(EC7="","",IF(EC7="-","【-】","【"&amp;SUBSTITUTE(TEXT(EC7,"#,##0.00"),"-","△")&amp;"】"))</f>
        <v>【22.30】</v>
      </c>
      <c r="ED6" s="22">
        <f>IF(ED7="",NA(),ED7)</f>
        <v>0.7</v>
      </c>
      <c r="EE6" s="22">
        <f t="shared" ref="EE6:EM6" si="14">IF(EE7="",NA(),EE7)</f>
        <v>0.92</v>
      </c>
      <c r="EF6" s="22">
        <f t="shared" si="14"/>
        <v>0.96</v>
      </c>
      <c r="EG6" s="22">
        <f t="shared" si="14"/>
        <v>0.48</v>
      </c>
      <c r="EH6" s="22">
        <f t="shared" si="14"/>
        <v>0.77</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282286</v>
      </c>
      <c r="D7" s="24">
        <v>46</v>
      </c>
      <c r="E7" s="24">
        <v>1</v>
      </c>
      <c r="F7" s="24">
        <v>0</v>
      </c>
      <c r="G7" s="24">
        <v>1</v>
      </c>
      <c r="H7" s="24" t="s">
        <v>93</v>
      </c>
      <c r="I7" s="24" t="s">
        <v>94</v>
      </c>
      <c r="J7" s="24" t="s">
        <v>95</v>
      </c>
      <c r="K7" s="24" t="s">
        <v>96</v>
      </c>
      <c r="L7" s="24" t="s">
        <v>97</v>
      </c>
      <c r="M7" s="24" t="s">
        <v>98</v>
      </c>
      <c r="N7" s="25" t="s">
        <v>99</v>
      </c>
      <c r="O7" s="25">
        <v>85.4</v>
      </c>
      <c r="P7" s="25">
        <v>98.93</v>
      </c>
      <c r="Q7" s="25">
        <v>3729</v>
      </c>
      <c r="R7" s="25">
        <v>39842</v>
      </c>
      <c r="S7" s="25">
        <v>157.55000000000001</v>
      </c>
      <c r="T7" s="25">
        <v>252.88</v>
      </c>
      <c r="U7" s="25">
        <v>39199</v>
      </c>
      <c r="V7" s="25">
        <v>97.11</v>
      </c>
      <c r="W7" s="25">
        <v>403.66</v>
      </c>
      <c r="X7" s="25">
        <v>122.18</v>
      </c>
      <c r="Y7" s="25">
        <v>120.49</v>
      </c>
      <c r="Z7" s="25">
        <v>123.93</v>
      </c>
      <c r="AA7" s="25">
        <v>104.53</v>
      </c>
      <c r="AB7" s="25">
        <v>115.97</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1305.26</v>
      </c>
      <c r="AU7" s="25">
        <v>857.27</v>
      </c>
      <c r="AV7" s="25">
        <v>1270.3</v>
      </c>
      <c r="AW7" s="25">
        <v>765.68</v>
      </c>
      <c r="AX7" s="25">
        <v>239.07</v>
      </c>
      <c r="AY7" s="25">
        <v>357.34</v>
      </c>
      <c r="AZ7" s="25">
        <v>366.03</v>
      </c>
      <c r="BA7" s="25">
        <v>365.18</v>
      </c>
      <c r="BB7" s="25">
        <v>327.77</v>
      </c>
      <c r="BC7" s="25">
        <v>338.02</v>
      </c>
      <c r="BD7" s="25">
        <v>261.51</v>
      </c>
      <c r="BE7" s="25">
        <v>21.72</v>
      </c>
      <c r="BF7" s="25">
        <v>18.86</v>
      </c>
      <c r="BG7" s="25">
        <v>16.13</v>
      </c>
      <c r="BH7" s="25">
        <v>39</v>
      </c>
      <c r="BI7" s="25">
        <v>114.96</v>
      </c>
      <c r="BJ7" s="25">
        <v>373.69</v>
      </c>
      <c r="BK7" s="25">
        <v>370.12</v>
      </c>
      <c r="BL7" s="25">
        <v>371.65</v>
      </c>
      <c r="BM7" s="25">
        <v>397.1</v>
      </c>
      <c r="BN7" s="25">
        <v>379.91</v>
      </c>
      <c r="BO7" s="25">
        <v>265.16000000000003</v>
      </c>
      <c r="BP7" s="25">
        <v>118.87</v>
      </c>
      <c r="BQ7" s="25">
        <v>116.58</v>
      </c>
      <c r="BR7" s="25">
        <v>121.97</v>
      </c>
      <c r="BS7" s="25">
        <v>95.65</v>
      </c>
      <c r="BT7" s="25">
        <v>76.62</v>
      </c>
      <c r="BU7" s="25">
        <v>99.87</v>
      </c>
      <c r="BV7" s="25">
        <v>100.42</v>
      </c>
      <c r="BW7" s="25">
        <v>98.77</v>
      </c>
      <c r="BX7" s="25">
        <v>95.79</v>
      </c>
      <c r="BY7" s="25">
        <v>98.3</v>
      </c>
      <c r="BZ7" s="25">
        <v>102.35</v>
      </c>
      <c r="CA7" s="25">
        <v>178.95</v>
      </c>
      <c r="CB7" s="25">
        <v>183.73</v>
      </c>
      <c r="CC7" s="25">
        <v>176.08</v>
      </c>
      <c r="CD7" s="25">
        <v>153.91999999999999</v>
      </c>
      <c r="CE7" s="25">
        <v>192.46</v>
      </c>
      <c r="CF7" s="25">
        <v>171.81</v>
      </c>
      <c r="CG7" s="25">
        <v>171.67</v>
      </c>
      <c r="CH7" s="25">
        <v>173.67</v>
      </c>
      <c r="CI7" s="25">
        <v>171.13</v>
      </c>
      <c r="CJ7" s="25">
        <v>173.7</v>
      </c>
      <c r="CK7" s="25">
        <v>167.74</v>
      </c>
      <c r="CL7" s="25">
        <v>78.83</v>
      </c>
      <c r="CM7" s="25">
        <v>78.78</v>
      </c>
      <c r="CN7" s="25">
        <v>77.89</v>
      </c>
      <c r="CO7" s="25">
        <v>79.22</v>
      </c>
      <c r="CP7" s="25">
        <v>78.290000000000006</v>
      </c>
      <c r="CQ7" s="25">
        <v>60.03</v>
      </c>
      <c r="CR7" s="25">
        <v>59.74</v>
      </c>
      <c r="CS7" s="25">
        <v>59.67</v>
      </c>
      <c r="CT7" s="25">
        <v>60.12</v>
      </c>
      <c r="CU7" s="25">
        <v>60.34</v>
      </c>
      <c r="CV7" s="25">
        <v>60.29</v>
      </c>
      <c r="CW7" s="25">
        <v>89.03</v>
      </c>
      <c r="CX7" s="25">
        <v>89.08</v>
      </c>
      <c r="CY7" s="25">
        <v>90.57</v>
      </c>
      <c r="CZ7" s="25">
        <v>90.36</v>
      </c>
      <c r="DA7" s="25">
        <v>90.8</v>
      </c>
      <c r="DB7" s="25">
        <v>84.81</v>
      </c>
      <c r="DC7" s="25">
        <v>84.8</v>
      </c>
      <c r="DD7" s="25">
        <v>84.6</v>
      </c>
      <c r="DE7" s="25">
        <v>84.24</v>
      </c>
      <c r="DF7" s="25">
        <v>84.19</v>
      </c>
      <c r="DG7" s="25">
        <v>90.12</v>
      </c>
      <c r="DH7" s="25">
        <v>46.19</v>
      </c>
      <c r="DI7" s="25">
        <v>47.1</v>
      </c>
      <c r="DJ7" s="25">
        <v>47.78</v>
      </c>
      <c r="DK7" s="25">
        <v>49.45</v>
      </c>
      <c r="DL7" s="25">
        <v>50.91</v>
      </c>
      <c r="DM7" s="25">
        <v>47.28</v>
      </c>
      <c r="DN7" s="25">
        <v>47.66</v>
      </c>
      <c r="DO7" s="25">
        <v>48.17</v>
      </c>
      <c r="DP7" s="25">
        <v>48.83</v>
      </c>
      <c r="DQ7" s="25">
        <v>49.96</v>
      </c>
      <c r="DR7" s="25">
        <v>50.88</v>
      </c>
      <c r="DS7" s="25">
        <v>15.15</v>
      </c>
      <c r="DT7" s="25">
        <v>16.649999999999999</v>
      </c>
      <c r="DU7" s="25">
        <v>17.11</v>
      </c>
      <c r="DV7" s="25">
        <v>18.43</v>
      </c>
      <c r="DW7" s="25">
        <v>20.05</v>
      </c>
      <c r="DX7" s="25">
        <v>12.19</v>
      </c>
      <c r="DY7" s="25">
        <v>15.1</v>
      </c>
      <c r="DZ7" s="25">
        <v>17.12</v>
      </c>
      <c r="EA7" s="25">
        <v>18.18</v>
      </c>
      <c r="EB7" s="25">
        <v>19.32</v>
      </c>
      <c r="EC7" s="25">
        <v>22.3</v>
      </c>
      <c r="ED7" s="25">
        <v>0.7</v>
      </c>
      <c r="EE7" s="25">
        <v>0.92</v>
      </c>
      <c r="EF7" s="25">
        <v>0.96</v>
      </c>
      <c r="EG7" s="25">
        <v>0.48</v>
      </c>
      <c r="EH7" s="25">
        <v>0.77</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00776fujii_s</cp:lastModifiedBy>
  <cp:lastPrinted>2023-02-06T02:58:52Z</cp:lastPrinted>
  <dcterms:created xsi:type="dcterms:W3CDTF">2022-12-01T01:02:02Z</dcterms:created>
  <dcterms:modified xsi:type="dcterms:W3CDTF">2023-02-06T02:59:01Z</dcterms:modified>
  <cp:category/>
</cp:coreProperties>
</file>