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srsvr003\共有2\上下水道部\管理課\R4年度\R4報告・回答・調査\外部\4_市町振興課関係\2.3〆令和３年度決算における経営比較分析表について\"/>
    </mc:Choice>
  </mc:AlternateContent>
  <xr:revisionPtr revIDLastSave="0" documentId="13_ncr:1_{446C1157-F571-453F-B2A9-335EC6139ADD}" xr6:coauthVersionLast="36" xr6:coauthVersionMax="36" xr10:uidLastSave="{00000000-0000-0000-0000-000000000000}"/>
  <workbookProtection workbookAlgorithmName="SHA-512" workbookHashValue="yR56RvVUfLva84uYTCDW2RAGUdPm7jd35zQQBVvHrWc9J5IfIkx1zuRIs/d0O0Gz2eLIUqbjAwsTcxjgq3g0Zg==" workbookSaltValue="rjjx+9p6kXI4L7RZjIZ45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R6" i="5"/>
  <c r="AD10" i="4" s="1"/>
  <c r="Q6" i="5"/>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T10" i="4"/>
  <c r="AL10" i="4"/>
  <c r="W10" i="4"/>
  <c r="P10" i="4"/>
  <c r="I10" i="4"/>
  <c r="BB8" i="4"/>
  <c r="AL8" i="4"/>
  <c r="B6"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<sst xmlns="http://schemas.openxmlformats.org/spreadsheetml/2006/main" count="236" uniqueCount="119">
  <si>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</si>
  <si>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</si>
  <si>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</si>
  <si>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</si>
  <si>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</si>
  <si>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</si>
  <si>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</si>
  <si>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</si>
  <si>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</si>
  <si>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</si>
  <si>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</si>
  <si>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</si>
  <si>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</si>
  <si>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</si>
  <si>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</si>
  <si>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</si>
  <si>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</si>
  <si>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</si>
  <si>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</si>
  <si>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</si>
  <si>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</si>
  <si>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</si>
  <si>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</si>
  <si>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</si>
  <si>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</si>
  <si>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</si>
  <si>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</si>
  <si>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</si>
  <si>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</si>
  <si>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</si>
  <si>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</si>
  <si>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</si>
  <si>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</si>
  <si>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</si>
  <si>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</si>
  <si>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</si>
  <si>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</si>
  <si>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</si>
  <si>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</si>
  <si>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</si>
  <si>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</si>
  <si>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</si>
  <si>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</si>
  <si>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</si>
  <si>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</si>
  <si>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</si>
  <si>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</si>
  <si>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</si>
  <si>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</si>
  <si>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</si>
  <si>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</si>
  <si>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</si>
  <si>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</si>
  <si>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</si>
  <si>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</si>
  <si>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</si>
  <si>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</si>
  <si>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</si>
  <si>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</si>
  <si>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</si>
  <si>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</si>
  <si>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</si>
  <si>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</si>
  <si>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</si>
  <si>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</si>
  <si>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</si>
  <si>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</si>
  <si>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</si>
  <si>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</si>
  <si>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</si>
  <si>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</si>
  <si>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</si>
  <si>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</si>
  <si>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</si>
  <si>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</si>
  <si>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</si>
  <si>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</si>
  <si>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</si>
  <si>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</si>
  <si>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</si>
  <si>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</si>
  <si>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</si>
  <si>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</si>
  <si>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</si>
  <si>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</si>
  <si>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</si>
  <si>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</si>
  <si>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</si>
  <si>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</si>
  <si>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</si>
  <si>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</si>
  <si>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</si>
  <si>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</si>
  <si>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</si>
  <si>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</si>
  <si>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</si>
  <si>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</si>
  <si>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</si>
  <si>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</si>
  <si>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</si>
  <si>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</si>
  <si>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</si>
  <si>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</si>
  <si>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</si>
  <si>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</si>
  <si>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</si>
  <si>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</si>
  <si>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</si>
  <si>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</si>
  <si>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</si>
  <si>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</si>
  <si>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</si>
  <si>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</si>
  <si>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</si>
  <si>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</si>
  <si>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</si>
  <si>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①有形固定資産減価償却率は、類似団体平均値を上回っており、老朽化した施設について、計画的に更新を行っていく必要がある。
②③法定耐用年数を超えた管渠はない。今後の更新需要に備えて、ストックマネジメントの実施により計画的かつ効率的に資産を管理する。</t>
    <rPh sb="22" eb="24">
      <t>ウワマワ</t>
    </rPh>
    <rPh sb="29" eb="32">
      <t>ロウキュウカ</t>
    </rPh>
    <rPh sb="34" eb="36">
      <t>シセツ</t>
    </rPh>
    <rPh sb="41" eb="43">
      <t>ケイカク</t>
    </rPh>
    <rPh sb="43" eb="44">
      <t>テキ</t>
    </rPh>
    <rPh sb="45" eb="47">
      <t>コウシン</t>
    </rPh>
    <rPh sb="48" eb="49">
      <t>オコナ</t>
    </rPh>
    <rPh sb="53" eb="55">
      <t>ヒツヨウ</t>
    </rPh>
    <rPh sb="115" eb="117">
      <t>シサン</t>
    </rPh>
    <rPh sb="118" eb="120">
      <t>カンリ</t>
    </rPh>
    <phoneticPr fontId="4"/>
  </si>
  <si>
    <t>①経常収支比率は、下水道使用料が微増し、支払利息が減少したことなどから、前年度比1.75ポイント増加となった。100%近い水準で推移しており、経費に見合う使用料収入が概ね得られている。
②累積欠損金比率は、農業集落排水事業等により整備した下水道を公共下水道及び特定環境保全公共下水道に接続する工事（以下「下水処理場統合整備」という。）の進捗に伴い、施設統合後の収益と費用が本事業会計へ移行し、前年度に比べ高くなっている。引き続き、生活排水処理場の統廃合を行い、事業の効率化を図ることで経営を改善し、赤字を解消していく。
③流動比率は、流動資産である現金預金が少なく、流動負債である企業債の元金償還が多いため、100％未満となっているが、下水道使用料等の収入で1年以内に支払うべき債務に対しての支払いはできている。
④企業債残高対事業規模比率は、償還が進んでいることから、類似団体平均値を下回っている。
⑤経費回収率は、前年度と比べほぼ横ばいである。今後は、下水処理場統合整備を進め、経費削減による収支改善を図る。
⑥汚水処理原価は、前年度と比べほぼ同値となり、類似団体平均値と比べ高い。
⑦当該事業では処理施設を保有していない。
⑧水洗化率は高く、適正に使用料収入を得られる環境にある。引き続き未接続先に対する水洗化の啓発を行う。</t>
    <rPh sb="20" eb="22">
      <t>シハラ</t>
    </rPh>
    <rPh sb="22" eb="24">
      <t>リソク</t>
    </rPh>
    <rPh sb="25" eb="27">
      <t>ゲンショウ</t>
    </rPh>
    <rPh sb="48" eb="50">
      <t>ゾウカ</t>
    </rPh>
    <rPh sb="103" eb="105">
      <t>ノウギョウ</t>
    </rPh>
    <rPh sb="105" eb="107">
      <t>シュウラク</t>
    </rPh>
    <rPh sb="107" eb="109">
      <t>ハイスイ</t>
    </rPh>
    <rPh sb="109" eb="111">
      <t>ジギョウ</t>
    </rPh>
    <rPh sb="111" eb="112">
      <t>トウ</t>
    </rPh>
    <rPh sb="115" eb="117">
      <t>セイビ</t>
    </rPh>
    <rPh sb="119" eb="122">
      <t>ゲスイドウ</t>
    </rPh>
    <rPh sb="123" eb="125">
      <t>コウキョウ</t>
    </rPh>
    <rPh sb="125" eb="128">
      <t>ゲスイドウ</t>
    </rPh>
    <rPh sb="128" eb="129">
      <t>オヨ</t>
    </rPh>
    <rPh sb="130" eb="132">
      <t>トクテイ</t>
    </rPh>
    <rPh sb="132" eb="134">
      <t>カンキョウ</t>
    </rPh>
    <rPh sb="134" eb="136">
      <t>ホゼン</t>
    </rPh>
    <rPh sb="136" eb="138">
      <t>コウキョウ</t>
    </rPh>
    <rPh sb="138" eb="141">
      <t>ゲスイドウ</t>
    </rPh>
    <rPh sb="142" eb="144">
      <t>セツゾク</t>
    </rPh>
    <rPh sb="146" eb="148">
      <t>コウジ</t>
    </rPh>
    <rPh sb="149" eb="151">
      <t>イカ</t>
    </rPh>
    <rPh sb="152" eb="154">
      <t>ゲスイ</t>
    </rPh>
    <rPh sb="154" eb="157">
      <t>ショリジョウ</t>
    </rPh>
    <rPh sb="157" eb="159">
      <t>トウゴウ</t>
    </rPh>
    <rPh sb="159" eb="161">
      <t>セイビ</t>
    </rPh>
    <rPh sb="168" eb="170">
      <t>シンチョク</t>
    </rPh>
    <rPh sb="171" eb="172">
      <t>トモナ</t>
    </rPh>
    <rPh sb="174" eb="176">
      <t>シセツ</t>
    </rPh>
    <rPh sb="176" eb="178">
      <t>トウゴウ</t>
    </rPh>
    <rPh sb="178" eb="179">
      <t>ゴ</t>
    </rPh>
    <rPh sb="180" eb="182">
      <t>シュウエキ</t>
    </rPh>
    <rPh sb="183" eb="185">
      <t>ヒヨウ</t>
    </rPh>
    <rPh sb="186" eb="187">
      <t>ホン</t>
    </rPh>
    <rPh sb="187" eb="189">
      <t>ジギョウ</t>
    </rPh>
    <rPh sb="189" eb="191">
      <t>カイケイ</t>
    </rPh>
    <rPh sb="192" eb="194">
      <t>イコウ</t>
    </rPh>
    <rPh sb="196" eb="199">
      <t>ゼンネンド</t>
    </rPh>
    <rPh sb="200" eb="201">
      <t>クラ</t>
    </rPh>
    <rPh sb="202" eb="203">
      <t>タカ</t>
    </rPh>
    <rPh sb="210" eb="211">
      <t>ヒ</t>
    </rPh>
    <rPh sb="212" eb="213">
      <t>ツヅ</t>
    </rPh>
    <rPh sb="215" eb="217">
      <t>セイカツ</t>
    </rPh>
    <rPh sb="217" eb="219">
      <t>ハイスイ</t>
    </rPh>
    <rPh sb="219" eb="221">
      <t>ショリ</t>
    </rPh>
    <rPh sb="221" eb="222">
      <t>ジョウ</t>
    </rPh>
    <rPh sb="223" eb="226">
      <t>トウハイゴウ</t>
    </rPh>
    <rPh sb="227" eb="228">
      <t>オコナ</t>
    </rPh>
    <rPh sb="230" eb="232">
      <t>ジギョウ</t>
    </rPh>
    <rPh sb="233" eb="236">
      <t>コウリツカ</t>
    </rPh>
    <rPh sb="237" eb="238">
      <t>ハカ</t>
    </rPh>
    <rPh sb="242" eb="244">
      <t>ケイエイ</t>
    </rPh>
    <rPh sb="245" eb="247">
      <t>カイゼン</t>
    </rPh>
    <rPh sb="249" eb="251">
      <t>アカジ</t>
    </rPh>
    <rPh sb="252" eb="254">
      <t>カイショウ</t>
    </rPh>
    <rPh sb="409" eb="412">
      <t>ゼンネンド</t>
    </rPh>
    <rPh sb="413" eb="414">
      <t>クラ</t>
    </rPh>
    <rPh sb="417" eb="418">
      <t>ヨコ</t>
    </rPh>
    <rPh sb="466" eb="469">
      <t>ゼンネンド</t>
    </rPh>
    <rPh sb="470" eb="471">
      <t>クラ</t>
    </rPh>
    <rPh sb="474" eb="476">
      <t>ドウチ</t>
    </rPh>
    <rPh sb="480" eb="482">
      <t>ルイジ</t>
    </rPh>
    <rPh sb="482" eb="484">
      <t>ダンタイ</t>
    </rPh>
    <rPh sb="484" eb="487">
      <t>ヘイキンチ</t>
    </rPh>
    <rPh sb="488" eb="489">
      <t>クラ</t>
    </rPh>
    <rPh sb="490" eb="491">
      <t>タカ</t>
    </rPh>
    <phoneticPr fontId="4"/>
  </si>
  <si>
    <t>将来の人口減少予測による水需要の低下が懸念され、使用料収入の減少が見込まれるため、定期的に適切な使用料を検討していく。 
引き続き、当市下水道ビジョン及び経営戦略に掲げた施策目標「持続」と「リスクの抑制」の達成に向けて、下水処理場統合整備やストックマネジメントなどの事業を着実に実施するとともに、進捗管理を行い、事業の効率化及び財政基盤の強化を図ることで、経営の健全化を目指す。</t>
    <rPh sb="45" eb="47">
      <t>テキセツ</t>
    </rPh>
    <rPh sb="110" eb="112">
      <t>ゲスイ</t>
    </rPh>
    <rPh sb="112" eb="115">
      <t>ショリジョウ</t>
    </rPh>
    <rPh sb="115" eb="117">
      <t>トウゴウ</t>
    </rPh>
    <rPh sb="117" eb="119">
      <t>セイビ</t>
    </rPh>
    <rPh sb="133" eb="135">
      <t>ジギョウ</t>
    </rPh>
    <rPh sb="136" eb="138">
      <t>チャクジツ</t>
    </rPh>
    <rPh sb="139" eb="141">
      <t>ジッシ</t>
    </rPh>
    <rPh sb="148" eb="150">
      <t>シンチョク</t>
    </rPh>
    <rPh sb="150" eb="152">
      <t>カンリ</t>
    </rPh>
    <rPh sb="153" eb="154">
      <t>オコナ</t>
    </rPh>
    <rPh sb="156" eb="158">
      <t>ジギョウ</t>
    </rPh>
    <rPh sb="159" eb="162">
      <t>コウリツカ</t>
    </rPh>
    <rPh sb="162" eb="163">
      <t>オヨ</t>
    </rPh>
    <rPh sb="164" eb="166">
      <t>ザイセイ</t>
    </rPh>
    <rPh sb="166" eb="168">
      <t>キバン</t>
    </rPh>
    <rPh sb="169" eb="171">
      <t>キョウカ</t>
    </rPh>
    <rPh sb="172" eb="173">
      <t>ハカ</t>
    </rPh>
    <rPh sb="178" eb="180">
      <t>ケイエイ</t>
    </rPh>
    <rPh sb="181" eb="184">
      <t>ケンゼンカ</t>
    </rPh>
    <rPh sb="185" eb="187">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</si>
</sst>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F0-4671-9CAE-5FDDA7C7281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88F0-4671-9CAE-5FDDA7C7281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24-44D6-812F-36FDCC4046C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B324-44D6-812F-36FDCC4046C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93.93</c:v>
                </c:pt>
                <c:pt idx="1">
                  <c:v>93.05</c:v>
                </c:pt>
                <c:pt idx="2">
                  <c:v>93.02</c:v>
                </c:pt>
                <c:pt idx="3">
                  <c:v>93.57</c:v>
                </c:pt>
                <c:pt idx="4">
                  <c:v>93.72</c:v>
                </c:pt>
              </c:numCache>
            </c:numRef>
          </c:val>
          <c:extLst>
            <c:ext xmlns:c16="http://schemas.microsoft.com/office/drawing/2014/chart" uri="{C3380CC4-5D6E-409C-BE32-E72D297353CC}">
              <c16:uniqueId val="{00000000-C8FF-4A59-8596-AC97A590670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C8FF-4A59-8596-AC97A590670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100.05</c:v>
                </c:pt>
                <c:pt idx="1">
                  <c:v>97.52</c:v>
                </c:pt>
                <c:pt idx="2">
                  <c:v>97.69</c:v>
                </c:pt>
                <c:pt idx="3">
                  <c:v>94.13</c:v>
                </c:pt>
                <c:pt idx="4">
                  <c:v>95.88</c:v>
                </c:pt>
              </c:numCache>
            </c:numRef>
          </c:val>
          <c:extLst>
            <c:ext xmlns:c16="http://schemas.microsoft.com/office/drawing/2014/chart" uri="{C3380CC4-5D6E-409C-BE32-E72D297353CC}">
              <c16:uniqueId val="{00000000-3186-4296-A77E-4A8C5249DA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102.13</c:v>
                </c:pt>
                <c:pt idx="1">
                  <c:v>101.72</c:v>
                </c:pt>
                <c:pt idx="2">
                  <c:v>102.73</c:v>
                </c:pt>
                <c:pt idx="3">
                  <c:v>105.78</c:v>
                </c:pt>
                <c:pt idx="4">
                  <c:v>106.09</c:v>
                </c:pt>
              </c:numCache>
            </c:numRef>
          </c:val>
          <c:smooth val="0"/>
          <c:extLst>
            <c:ext xmlns:c16="http://schemas.microsoft.com/office/drawing/2014/chart" uri="{C3380CC4-5D6E-409C-BE32-E72D297353CC}">
              <c16:uniqueId val="{00000001-3186-4296-A77E-4A8C5249DA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24.15</c:v>
                </c:pt>
                <c:pt idx="1">
                  <c:v>26.04</c:v>
                </c:pt>
                <c:pt idx="2">
                  <c:v>28.93</c:v>
                </c:pt>
                <c:pt idx="3">
                  <c:v>31.14</c:v>
                </c:pt>
                <c:pt idx="4">
                  <c:v>33.5</c:v>
                </c:pt>
              </c:numCache>
            </c:numRef>
          </c:val>
          <c:extLst>
            <c:ext xmlns:c16="http://schemas.microsoft.com/office/drawing/2014/chart" uri="{C3380CC4-5D6E-409C-BE32-E72D297353CC}">
              <c16:uniqueId val="{00000000-DC4D-41FB-88A3-2701D6E375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23.93</c:v>
                </c:pt>
                <c:pt idx="1">
                  <c:v>24.68</c:v>
                </c:pt>
                <c:pt idx="2">
                  <c:v>24.68</c:v>
                </c:pt>
                <c:pt idx="3">
                  <c:v>21.36</c:v>
                </c:pt>
                <c:pt idx="4">
                  <c:v>22.79</c:v>
                </c:pt>
              </c:numCache>
            </c:numRef>
          </c:val>
          <c:smooth val="0"/>
          <c:extLst>
            <c:ext xmlns:c16="http://schemas.microsoft.com/office/drawing/2014/chart" uri="{C3380CC4-5D6E-409C-BE32-E72D297353CC}">
              <c16:uniqueId val="{00000001-DC4D-41FB-88A3-2701D6E375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53-4D57-BCCF-26C24FFA6D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8.6199999999999992</c:v>
                </c:pt>
                <c:pt idx="3">
                  <c:v>0.01</c:v>
                </c:pt>
                <c:pt idx="4">
                  <c:v>0.01</c:v>
                </c:pt>
              </c:numCache>
            </c:numRef>
          </c:val>
          <c:smooth val="0"/>
          <c:extLst>
            <c:ext xmlns:c16="http://schemas.microsoft.com/office/drawing/2014/chart" uri="{C3380CC4-5D6E-409C-BE32-E72D297353CC}">
              <c16:uniqueId val="{00000001-F553-4D57-BCCF-26C24FFA6D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107.96</c:v>
                </c:pt>
                <c:pt idx="1">
                  <c:v>111.11</c:v>
                </c:pt>
                <c:pt idx="2">
                  <c:v>114.66</c:v>
                </c:pt>
                <c:pt idx="3">
                  <c:v>124.66</c:v>
                </c:pt>
                <c:pt idx="4">
                  <c:v>280.38</c:v>
                </c:pt>
              </c:numCache>
            </c:numRef>
          </c:val>
          <c:extLst>
            <c:ext xmlns:c16="http://schemas.microsoft.com/office/drawing/2014/chart" uri="{C3380CC4-5D6E-409C-BE32-E72D297353CC}">
              <c16:uniqueId val="{00000000-974D-42F5-8A87-A9FC5D53F5A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109.51</c:v>
                </c:pt>
                <c:pt idx="1">
                  <c:v>112.88</c:v>
                </c:pt>
                <c:pt idx="2">
                  <c:v>94.97</c:v>
                </c:pt>
                <c:pt idx="3">
                  <c:v>63.96</c:v>
                </c:pt>
                <c:pt idx="4">
                  <c:v>69.42</c:v>
                </c:pt>
              </c:numCache>
            </c:numRef>
          </c:val>
          <c:smooth val="0"/>
          <c:extLst>
            <c:ext xmlns:c16="http://schemas.microsoft.com/office/drawing/2014/chart" uri="{C3380CC4-5D6E-409C-BE32-E72D297353CC}">
              <c16:uniqueId val="{00000001-974D-42F5-8A87-A9FC5D53F5A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31.38</c:v>
                </c:pt>
                <c:pt idx="1">
                  <c:v>37.54</c:v>
                </c:pt>
                <c:pt idx="2">
                  <c:v>31.13</c:v>
                </c:pt>
                <c:pt idx="3">
                  <c:v>13.33</c:v>
                </c:pt>
                <c:pt idx="4">
                  <c:v>11.56</c:v>
                </c:pt>
              </c:numCache>
            </c:numRef>
          </c:val>
          <c:extLst>
            <c:ext xmlns:c16="http://schemas.microsoft.com/office/drawing/2014/chart" uri="{C3380CC4-5D6E-409C-BE32-E72D297353CC}">
              <c16:uniqueId val="{00000000-7CDA-469F-B4AB-DD9D7DB1215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47.44</c:v>
                </c:pt>
                <c:pt idx="1">
                  <c:v>49.18</c:v>
                </c:pt>
                <c:pt idx="2">
                  <c:v>47.72</c:v>
                </c:pt>
                <c:pt idx="3">
                  <c:v>44.24</c:v>
                </c:pt>
                <c:pt idx="4">
                  <c:v>43.07</c:v>
                </c:pt>
              </c:numCache>
            </c:numRef>
          </c:val>
          <c:smooth val="0"/>
          <c:extLst>
            <c:ext xmlns:c16="http://schemas.microsoft.com/office/drawing/2014/chart" uri="{C3380CC4-5D6E-409C-BE32-E72D297353CC}">
              <c16:uniqueId val="{00000001-7CDA-469F-B4AB-DD9D7DB1215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772.88</c:v>
                </c:pt>
                <c:pt idx="1">
                  <c:v>697.76</c:v>
                </c:pt>
                <c:pt idx="2">
                  <c:v>627.42999999999995</c:v>
                </c:pt>
                <c:pt idx="3">
                  <c:v>738.01</c:v>
                </c:pt>
                <c:pt idx="4">
                  <c:v>567.16</c:v>
                </c:pt>
              </c:numCache>
            </c:numRef>
          </c:val>
          <c:extLst>
            <c:ext xmlns:c16="http://schemas.microsoft.com/office/drawing/2014/chart" uri="{C3380CC4-5D6E-409C-BE32-E72D297353CC}">
              <c16:uniqueId val="{00000000-2D79-49DA-9118-34C492D86E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2D79-49DA-9118-34C492D86E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96.33</c:v>
                </c:pt>
                <c:pt idx="1">
                  <c:v>97.11</c:v>
                </c:pt>
                <c:pt idx="2">
                  <c:v>97.32</c:v>
                </c:pt>
                <c:pt idx="3">
                  <c:v>92.81</c:v>
                </c:pt>
                <c:pt idx="4">
                  <c:v>92.25</c:v>
                </c:pt>
              </c:numCache>
            </c:numRef>
          </c:val>
          <c:extLst>
            <c:ext xmlns:c16="http://schemas.microsoft.com/office/drawing/2014/chart" uri="{C3380CC4-5D6E-409C-BE32-E72D297353CC}">
              <c16:uniqueId val="{00000000-35DB-4705-B3A3-49184D2AE9C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35DB-4705-B3A3-49184D2AE9C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251.25</c:v>
                </c:pt>
                <c:pt idx="1">
                  <c:v>251.54</c:v>
                </c:pt>
                <c:pt idx="2">
                  <c:v>252.22</c:v>
                </c:pt>
                <c:pt idx="3">
                  <c:v>260.27</c:v>
                </c:pt>
                <c:pt idx="4">
                  <c:v>260.52</c:v>
                </c:pt>
              </c:numCache>
            </c:numRef>
          </c:val>
          <c:extLst>
            <c:ext xmlns:c16="http://schemas.microsoft.com/office/drawing/2014/chart" uri="{C3380CC4-5D6E-409C-BE32-E72D297353CC}">
              <c16:uniqueId val="{00000000-01CE-4916-BEAB-F3C17AFA8D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01CE-4916-BEAB-F3C17AFA8D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兵庫県　加東市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39842</v>
      </c>
      <c r="AM8" s="42"/>
      <c r="AN8" s="42"/>
      <c r="AO8" s="42"/>
      <c r="AP8" s="42"/>
      <c r="AQ8" s="42"/>
      <c r="AR8" s="42"/>
      <c r="AS8" s="42"/>
      <c r="AT8" s="35">
        <f>データ!T6</f>
        <v>157.55000000000001</v>
      </c>
      <c r="AU8" s="35"/>
      <c r="AV8" s="35"/>
      <c r="AW8" s="35"/>
      <c r="AX8" s="35"/>
      <c r="AY8" s="35"/>
      <c r="AZ8" s="35"/>
      <c r="BA8" s="35"/>
      <c r="BB8" s="35">
        <f>データ!U6</f>
        <v>252.88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67.819999999999993</v>
      </c>
      <c r="J10" s="35"/>
      <c r="K10" s="35"/>
      <c r="L10" s="35"/>
      <c r="M10" s="35"/>
      <c r="N10" s="35"/>
      <c r="O10" s="35"/>
      <c r="P10" s="35">
        <f>データ!P6</f>
        <v>23.01</v>
      </c>
      <c r="Q10" s="35"/>
      <c r="R10" s="35"/>
      <c r="S10" s="35"/>
      <c r="T10" s="35"/>
      <c r="U10" s="35"/>
      <c r="V10" s="35"/>
      <c r="W10" s="35">
        <f>データ!Q6</f>
        <v>88.73</v>
      </c>
      <c r="X10" s="35"/>
      <c r="Y10" s="35"/>
      <c r="Z10" s="35"/>
      <c r="AA10" s="35"/>
      <c r="AB10" s="35"/>
      <c r="AC10" s="35"/>
      <c r="AD10" s="42">
        <f>データ!R6</f>
        <v>3146</v>
      </c>
      <c r="AE10" s="42"/>
      <c r="AF10" s="42"/>
      <c r="AG10" s="42"/>
      <c r="AH10" s="42"/>
      <c r="AI10" s="42"/>
      <c r="AJ10" s="42"/>
      <c r="AK10" s="2"/>
      <c r="AL10" s="42">
        <f>データ!V6</f>
        <v>9119</v>
      </c>
      <c r="AM10" s="42"/>
      <c r="AN10" s="42"/>
      <c r="AO10" s="42"/>
      <c r="AP10" s="42"/>
      <c r="AQ10" s="42"/>
      <c r="AR10" s="42"/>
      <c r="AS10" s="42"/>
      <c r="AT10" s="35">
        <f>データ!W6</f>
        <v>7.39</v>
      </c>
      <c r="AU10" s="35"/>
      <c r="AV10" s="35"/>
      <c r="AW10" s="35"/>
      <c r="AX10" s="35"/>
      <c r="AY10" s="35"/>
      <c r="AZ10" s="35"/>
      <c r="BA10" s="35"/>
      <c r="BB10" s="35">
        <f>データ!X6</f>
        <v>1233.96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W3sCoIKVfE5oHsEsSnehgOIZRXGsY2wq2oyUwXYElCDcxZxSOYFMVlMtVOI2tBQucMRwUVk3+2BVsCatJENMiw==" saltValue="eBs6O+ZHZI5knJAJivzIV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282286</v>
      </c>
      <c r="D6" s="19">
        <f t="shared" si="3"/>
        <v>46</v>
      </c>
      <c r="E6" s="19">
        <f t="shared" si="3"/>
        <v>17</v>
      </c>
      <c r="F6" s="19">
        <f t="shared" si="3"/>
        <v>4</v>
      </c>
      <c r="G6" s="19">
        <f t="shared" si="3"/>
        <v>0</v>
      </c>
      <c r="H6" s="19" t="str">
        <f t="shared" si="3"/>
        <v>兵庫県　加東市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67.819999999999993</v>
      </c>
      <c r="P6" s="20">
        <f t="shared" si="3"/>
        <v>23.01</v>
      </c>
      <c r="Q6" s="20">
        <f t="shared" si="3"/>
        <v>88.73</v>
      </c>
      <c r="R6" s="20">
        <f t="shared" si="3"/>
        <v>3146</v>
      </c>
      <c r="S6" s="20">
        <f t="shared" si="3"/>
        <v>39842</v>
      </c>
      <c r="T6" s="20">
        <f t="shared" si="3"/>
        <v>157.55000000000001</v>
      </c>
      <c r="U6" s="20">
        <f t="shared" si="3"/>
        <v>252.88</v>
      </c>
      <c r="V6" s="20">
        <f t="shared" si="3"/>
        <v>9119</v>
      </c>
      <c r="W6" s="20">
        <f t="shared" si="3"/>
        <v>7.39</v>
      </c>
      <c r="X6" s="20">
        <f t="shared" si="3"/>
        <v>1233.96</v>
      </c>
      <c r="Y6" s="21">
        <f>IF(Y7="",NA(),Y7)</f>
        <v>100.05</v>
      </c>
      <c r="Z6" s="21">
        <f t="shared" ref="Z6:AH6" si="4">IF(Z7="",NA(),Z7)</f>
        <v>97.52</v>
      </c>
      <c r="AA6" s="21">
        <f t="shared" si="4"/>
        <v>97.69</v>
      </c>
      <c r="AB6" s="21">
        <f t="shared" si="4"/>
        <v>94.13</v>
      </c>
      <c r="AC6" s="21">
        <f t="shared" si="4"/>
        <v>95.88</v>
      </c>
      <c r="AD6" s="21">
        <f t="shared" si="4"/>
        <v>102.13</v>
      </c>
      <c r="AE6" s="21">
        <f t="shared" si="4"/>
        <v>101.72</v>
      </c>
      <c r="AF6" s="21">
        <f t="shared" si="4"/>
        <v>102.73</v>
      </c>
      <c r="AG6" s="21">
        <f t="shared" si="4"/>
        <v>105.78</v>
      </c>
      <c r="AH6" s="21">
        <f t="shared" si="4"/>
        <v>106.09</v>
      </c>
      <c r="AI6" s="20" t="str">
        <f>IF(AI7="","",IF(AI7="-","【-】","【"&amp;SUBSTITUTE(TEXT(AI7,"#,##0.00"),"-","△")&amp;"】"))</f>
        <v>【105.35】</v>
      </c>
      <c r="AJ6" s="21">
        <f>IF(AJ7="",NA(),AJ7)</f>
        <v>107.96</v>
      </c>
      <c r="AK6" s="21">
        <f t="shared" ref="AK6:AS6" si="5">IF(AK7="",NA(),AK7)</f>
        <v>111.11</v>
      </c>
      <c r="AL6" s="21">
        <f t="shared" si="5"/>
        <v>114.66</v>
      </c>
      <c r="AM6" s="21">
        <f t="shared" si="5"/>
        <v>124.66</v>
      </c>
      <c r="AN6" s="21">
        <f t="shared" si="5"/>
        <v>280.38</v>
      </c>
      <c r="AO6" s="21">
        <f t="shared" si="5"/>
        <v>109.51</v>
      </c>
      <c r="AP6" s="21">
        <f t="shared" si="5"/>
        <v>112.88</v>
      </c>
      <c r="AQ6" s="21">
        <f t="shared" si="5"/>
        <v>94.97</v>
      </c>
      <c r="AR6" s="21">
        <f t="shared" si="5"/>
        <v>63.96</v>
      </c>
      <c r="AS6" s="21">
        <f t="shared" si="5"/>
        <v>69.42</v>
      </c>
      <c r="AT6" s="20" t="str">
        <f>IF(AT7="","",IF(AT7="-","【-】","【"&amp;SUBSTITUTE(TEXT(AT7,"#,##0.00"),"-","△")&amp;"】"))</f>
        <v>【63.89】</v>
      </c>
      <c r="AU6" s="21">
        <f>IF(AU7="",NA(),AU7)</f>
        <v>31.38</v>
      </c>
      <c r="AV6" s="21">
        <f t="shared" ref="AV6:BD6" si="6">IF(AV7="",NA(),AV7)</f>
        <v>37.54</v>
      </c>
      <c r="AW6" s="21">
        <f t="shared" si="6"/>
        <v>31.13</v>
      </c>
      <c r="AX6" s="21">
        <f t="shared" si="6"/>
        <v>13.33</v>
      </c>
      <c r="AY6" s="21">
        <f t="shared" si="6"/>
        <v>11.56</v>
      </c>
      <c r="AZ6" s="21">
        <f t="shared" si="6"/>
        <v>47.44</v>
      </c>
      <c r="BA6" s="21">
        <f t="shared" si="6"/>
        <v>49.18</v>
      </c>
      <c r="BB6" s="21">
        <f t="shared" si="6"/>
        <v>47.72</v>
      </c>
      <c r="BC6" s="21">
        <f t="shared" si="6"/>
        <v>44.24</v>
      </c>
      <c r="BD6" s="21">
        <f t="shared" si="6"/>
        <v>43.07</v>
      </c>
      <c r="BE6" s="20" t="str">
        <f>IF(BE7="","",IF(BE7="-","【-】","【"&amp;SUBSTITUTE(TEXT(BE7,"#,##0.00"),"-","△")&amp;"】"))</f>
        <v>【44.07】</v>
      </c>
      <c r="BF6" s="21">
        <f>IF(BF7="",NA(),BF7)</f>
        <v>772.88</v>
      </c>
      <c r="BG6" s="21">
        <f t="shared" ref="BG6:BO6" si="7">IF(BG7="",NA(),BG7)</f>
        <v>697.76</v>
      </c>
      <c r="BH6" s="21">
        <f t="shared" si="7"/>
        <v>627.42999999999995</v>
      </c>
      <c r="BI6" s="21">
        <f t="shared" si="7"/>
        <v>738.01</v>
      </c>
      <c r="BJ6" s="21">
        <f t="shared" si="7"/>
        <v>567.16</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96.33</v>
      </c>
      <c r="BR6" s="21">
        <f t="shared" ref="BR6:BZ6" si="8">IF(BR7="",NA(),BR7)</f>
        <v>97.11</v>
      </c>
      <c r="BS6" s="21">
        <f t="shared" si="8"/>
        <v>97.32</v>
      </c>
      <c r="BT6" s="21">
        <f t="shared" si="8"/>
        <v>92.81</v>
      </c>
      <c r="BU6" s="21">
        <f t="shared" si="8"/>
        <v>92.25</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251.25</v>
      </c>
      <c r="CC6" s="21">
        <f t="shared" ref="CC6:CK6" si="9">IF(CC7="",NA(),CC7)</f>
        <v>251.54</v>
      </c>
      <c r="CD6" s="21">
        <f t="shared" si="9"/>
        <v>252.22</v>
      </c>
      <c r="CE6" s="21">
        <f t="shared" si="9"/>
        <v>260.27</v>
      </c>
      <c r="CF6" s="21">
        <f t="shared" si="9"/>
        <v>260.52</v>
      </c>
      <c r="CG6" s="21">
        <f t="shared" si="9"/>
        <v>221.81</v>
      </c>
      <c r="CH6" s="21">
        <f t="shared" si="9"/>
        <v>230.02</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43.36</v>
      </c>
      <c r="CS6" s="21">
        <f t="shared" si="10"/>
        <v>42.56</v>
      </c>
      <c r="CT6" s="21">
        <f t="shared" si="10"/>
        <v>42.47</v>
      </c>
      <c r="CU6" s="21">
        <f t="shared" si="10"/>
        <v>42.4</v>
      </c>
      <c r="CV6" s="21">
        <f t="shared" si="10"/>
        <v>42.28</v>
      </c>
      <c r="CW6" s="20" t="str">
        <f>IF(CW7="","",IF(CW7="-","【-】","【"&amp;SUBSTITUTE(TEXT(CW7,"#,##0.00"),"-","△")&amp;"】"))</f>
        <v>【42.57】</v>
      </c>
      <c r="CX6" s="21">
        <f>IF(CX7="",NA(),CX7)</f>
        <v>93.93</v>
      </c>
      <c r="CY6" s="21">
        <f t="shared" ref="CY6:DG6" si="11">IF(CY7="",NA(),CY7)</f>
        <v>93.05</v>
      </c>
      <c r="CZ6" s="21">
        <f t="shared" si="11"/>
        <v>93.02</v>
      </c>
      <c r="DA6" s="21">
        <f t="shared" si="11"/>
        <v>93.57</v>
      </c>
      <c r="DB6" s="21">
        <f t="shared" si="11"/>
        <v>93.72</v>
      </c>
      <c r="DC6" s="21">
        <f t="shared" si="11"/>
        <v>83.06</v>
      </c>
      <c r="DD6" s="21">
        <f t="shared" si="11"/>
        <v>83.32</v>
      </c>
      <c r="DE6" s="21">
        <f t="shared" si="11"/>
        <v>83.75</v>
      </c>
      <c r="DF6" s="21">
        <f t="shared" si="11"/>
        <v>84.19</v>
      </c>
      <c r="DG6" s="21">
        <f t="shared" si="11"/>
        <v>84.34</v>
      </c>
      <c r="DH6" s="20" t="str">
        <f>IF(DH7="","",IF(DH7="-","【-】","【"&amp;SUBSTITUTE(TEXT(DH7,"#,##0.00"),"-","△")&amp;"】"))</f>
        <v>【85.24】</v>
      </c>
      <c r="DI6" s="21">
        <f>IF(DI7="",NA(),DI7)</f>
        <v>24.15</v>
      </c>
      <c r="DJ6" s="21">
        <f t="shared" ref="DJ6:DR6" si="12">IF(DJ7="",NA(),DJ7)</f>
        <v>26.04</v>
      </c>
      <c r="DK6" s="21">
        <f t="shared" si="12"/>
        <v>28.93</v>
      </c>
      <c r="DL6" s="21">
        <f t="shared" si="12"/>
        <v>31.14</v>
      </c>
      <c r="DM6" s="21">
        <f t="shared" si="12"/>
        <v>33.5</v>
      </c>
      <c r="DN6" s="21">
        <f t="shared" si="12"/>
        <v>23.93</v>
      </c>
      <c r="DO6" s="21">
        <f t="shared" si="12"/>
        <v>24.68</v>
      </c>
      <c r="DP6" s="21">
        <f t="shared" si="12"/>
        <v>24.68</v>
      </c>
      <c r="DQ6" s="21">
        <f t="shared" si="12"/>
        <v>21.36</v>
      </c>
      <c r="DR6" s="21">
        <f t="shared" si="12"/>
        <v>22.79</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1">
        <f t="shared" si="13"/>
        <v>0.01</v>
      </c>
      <c r="EA6" s="21">
        <f t="shared" si="13"/>
        <v>8.6199999999999992</v>
      </c>
      <c r="EB6" s="21">
        <f t="shared" si="13"/>
        <v>0.01</v>
      </c>
      <c r="EC6" s="21">
        <f t="shared" si="13"/>
        <v>0.01</v>
      </c>
      <c r="ED6" s="20" t="str">
        <f>IF(ED7="","",IF(ED7="-","【-】","【"&amp;SUBSTITUTE(TEXT(ED7,"#,##0.00"),"-","△")&amp;"】"))</f>
        <v>【0.01】</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8" s="22" customFormat="1" x14ac:dyDescent="0.15">
      <c r="A7" s="14"/>
      <c r="B7" s="23">
        <v>2021</v>
      </c>
      <c r="C7" s="23">
        <v>282286</v>
      </c>
      <c r="D7" s="23">
        <v>46</v>
      </c>
      <c r="E7" s="23">
        <v>17</v>
      </c>
      <c r="F7" s="23">
        <v>4</v>
      </c>
      <c r="G7" s="23">
        <v>0</v>
      </c>
      <c r="H7" s="23" t="s">
        <v>96</v>
      </c>
      <c r="I7" s="23" t="s">
        <v>97</v>
      </c>
      <c r="J7" s="23" t="s">
        <v>98</v>
      </c>
      <c r="K7" s="23" t="s">
        <v>99</v>
      </c>
      <c r="L7" s="23" t="s">
        <v>100</v>
      </c>
      <c r="M7" s="23" t="s">
        <v>101</v>
      </c>
      <c r="N7" s="24" t="s">
        <v>102</v>
      </c>
      <c r="O7" s="24">
        <v>67.819999999999993</v>
      </c>
      <c r="P7" s="24">
        <v>23.01</v>
      </c>
      <c r="Q7" s="24">
        <v>88.73</v>
      </c>
      <c r="R7" s="24">
        <v>3146</v>
      </c>
      <c r="S7" s="24">
        <v>39842</v>
      </c>
      <c r="T7" s="24">
        <v>157.55000000000001</v>
      </c>
      <c r="U7" s="24">
        <v>252.88</v>
      </c>
      <c r="V7" s="24">
        <v>9119</v>
      </c>
      <c r="W7" s="24">
        <v>7.39</v>
      </c>
      <c r="X7" s="24">
        <v>1233.96</v>
      </c>
      <c r="Y7" s="24">
        <v>100.05</v>
      </c>
      <c r="Z7" s="24">
        <v>97.52</v>
      </c>
      <c r="AA7" s="24">
        <v>97.69</v>
      </c>
      <c r="AB7" s="24">
        <v>94.13</v>
      </c>
      <c r="AC7" s="24">
        <v>95.88</v>
      </c>
      <c r="AD7" s="24">
        <v>102.13</v>
      </c>
      <c r="AE7" s="24">
        <v>101.72</v>
      </c>
      <c r="AF7" s="24">
        <v>102.73</v>
      </c>
      <c r="AG7" s="24">
        <v>105.78</v>
      </c>
      <c r="AH7" s="24">
        <v>106.09</v>
      </c>
      <c r="AI7" s="24">
        <v>105.35</v>
      </c>
      <c r="AJ7" s="24">
        <v>107.96</v>
      </c>
      <c r="AK7" s="24">
        <v>111.11</v>
      </c>
      <c r="AL7" s="24">
        <v>114.66</v>
      </c>
      <c r="AM7" s="24">
        <v>124.66</v>
      </c>
      <c r="AN7" s="24">
        <v>280.38</v>
      </c>
      <c r="AO7" s="24">
        <v>109.51</v>
      </c>
      <c r="AP7" s="24">
        <v>112.88</v>
      </c>
      <c r="AQ7" s="24">
        <v>94.97</v>
      </c>
      <c r="AR7" s="24">
        <v>63.96</v>
      </c>
      <c r="AS7" s="24">
        <v>69.42</v>
      </c>
      <c r="AT7" s="24">
        <v>63.89</v>
      </c>
      <c r="AU7" s="24">
        <v>31.38</v>
      </c>
      <c r="AV7" s="24">
        <v>37.54</v>
      </c>
      <c r="AW7" s="24">
        <v>31.13</v>
      </c>
      <c r="AX7" s="24">
        <v>13.33</v>
      </c>
      <c r="AY7" s="24">
        <v>11.56</v>
      </c>
      <c r="AZ7" s="24">
        <v>47.44</v>
      </c>
      <c r="BA7" s="24">
        <v>49.18</v>
      </c>
      <c r="BB7" s="24">
        <v>47.72</v>
      </c>
      <c r="BC7" s="24">
        <v>44.24</v>
      </c>
      <c r="BD7" s="24">
        <v>43.07</v>
      </c>
      <c r="BE7" s="24">
        <v>44.07</v>
      </c>
      <c r="BF7" s="24">
        <v>772.88</v>
      </c>
      <c r="BG7" s="24">
        <v>697.76</v>
      </c>
      <c r="BH7" s="24">
        <v>627.42999999999995</v>
      </c>
      <c r="BI7" s="24">
        <v>738.01</v>
      </c>
      <c r="BJ7" s="24">
        <v>567.16</v>
      </c>
      <c r="BK7" s="24">
        <v>1243.71</v>
      </c>
      <c r="BL7" s="24">
        <v>1194.1500000000001</v>
      </c>
      <c r="BM7" s="24">
        <v>1206.79</v>
      </c>
      <c r="BN7" s="24">
        <v>1258.43</v>
      </c>
      <c r="BO7" s="24">
        <v>1163.75</v>
      </c>
      <c r="BP7" s="24">
        <v>1201.79</v>
      </c>
      <c r="BQ7" s="24">
        <v>96.33</v>
      </c>
      <c r="BR7" s="24">
        <v>97.11</v>
      </c>
      <c r="BS7" s="24">
        <v>97.32</v>
      </c>
      <c r="BT7" s="24">
        <v>92.81</v>
      </c>
      <c r="BU7" s="24">
        <v>92.25</v>
      </c>
      <c r="BV7" s="24">
        <v>74.3</v>
      </c>
      <c r="BW7" s="24">
        <v>72.260000000000005</v>
      </c>
      <c r="BX7" s="24">
        <v>71.84</v>
      </c>
      <c r="BY7" s="24">
        <v>73.36</v>
      </c>
      <c r="BZ7" s="24">
        <v>72.599999999999994</v>
      </c>
      <c r="CA7" s="24">
        <v>75.31</v>
      </c>
      <c r="CB7" s="24">
        <v>251.25</v>
      </c>
      <c r="CC7" s="24">
        <v>251.54</v>
      </c>
      <c r="CD7" s="24">
        <v>252.22</v>
      </c>
      <c r="CE7" s="24">
        <v>260.27</v>
      </c>
      <c r="CF7" s="24">
        <v>260.52</v>
      </c>
      <c r="CG7" s="24">
        <v>221.81</v>
      </c>
      <c r="CH7" s="24">
        <v>230.02</v>
      </c>
      <c r="CI7" s="24">
        <v>228.47</v>
      </c>
      <c r="CJ7" s="24">
        <v>224.88</v>
      </c>
      <c r="CK7" s="24">
        <v>228.64</v>
      </c>
      <c r="CL7" s="24">
        <v>216.39</v>
      </c>
      <c r="CM7" s="24" t="s">
        <v>102</v>
      </c>
      <c r="CN7" s="24" t="s">
        <v>102</v>
      </c>
      <c r="CO7" s="24" t="s">
        <v>102</v>
      </c>
      <c r="CP7" s="24" t="s">
        <v>102</v>
      </c>
      <c r="CQ7" s="24" t="s">
        <v>102</v>
      </c>
      <c r="CR7" s="24">
        <v>43.36</v>
      </c>
      <c r="CS7" s="24">
        <v>42.56</v>
      </c>
      <c r="CT7" s="24">
        <v>42.47</v>
      </c>
      <c r="CU7" s="24">
        <v>42.4</v>
      </c>
      <c r="CV7" s="24">
        <v>42.28</v>
      </c>
      <c r="CW7" s="24">
        <v>42.57</v>
      </c>
      <c r="CX7" s="24">
        <v>93.93</v>
      </c>
      <c r="CY7" s="24">
        <v>93.05</v>
      </c>
      <c r="CZ7" s="24">
        <v>93.02</v>
      </c>
      <c r="DA7" s="24">
        <v>93.57</v>
      </c>
      <c r="DB7" s="24">
        <v>93.72</v>
      </c>
      <c r="DC7" s="24">
        <v>83.06</v>
      </c>
      <c r="DD7" s="24">
        <v>83.32</v>
      </c>
      <c r="DE7" s="24">
        <v>83.75</v>
      </c>
      <c r="DF7" s="24">
        <v>84.19</v>
      </c>
      <c r="DG7" s="24">
        <v>84.34</v>
      </c>
      <c r="DH7" s="24">
        <v>85.24</v>
      </c>
      <c r="DI7" s="24">
        <v>24.15</v>
      </c>
      <c r="DJ7" s="24">
        <v>26.04</v>
      </c>
      <c r="DK7" s="24">
        <v>28.93</v>
      </c>
      <c r="DL7" s="24">
        <v>31.14</v>
      </c>
      <c r="DM7" s="24">
        <v>33.5</v>
      </c>
      <c r="DN7" s="24">
        <v>23.93</v>
      </c>
      <c r="DO7" s="24">
        <v>24.68</v>
      </c>
      <c r="DP7" s="24">
        <v>24.68</v>
      </c>
      <c r="DQ7" s="24">
        <v>21.36</v>
      </c>
      <c r="DR7" s="24">
        <v>22.79</v>
      </c>
      <c r="DS7" s="24">
        <v>25.87</v>
      </c>
      <c r="DT7" s="24">
        <v>0</v>
      </c>
      <c r="DU7" s="24">
        <v>0</v>
      </c>
      <c r="DV7" s="24">
        <v>0</v>
      </c>
      <c r="DW7" s="24">
        <v>0</v>
      </c>
      <c r="DX7" s="24">
        <v>0</v>
      </c>
      <c r="DY7" s="24">
        <v>0</v>
      </c>
      <c r="DZ7" s="24">
        <v>0.01</v>
      </c>
      <c r="EA7" s="24">
        <v>8.6199999999999992</v>
      </c>
      <c r="EB7" s="24">
        <v>0.01</v>
      </c>
      <c r="EC7" s="24">
        <v>0.01</v>
      </c>
      <c r="ED7" s="24">
        <v>0.01</v>
      </c>
      <c r="EE7" s="24">
        <v>0</v>
      </c>
      <c r="EF7" s="24">
        <v>0</v>
      </c>
      <c r="EG7" s="24">
        <v>0</v>
      </c>
      <c r="EH7" s="24">
        <v>0</v>
      </c>
      <c r="EI7" s="24">
        <v>0</v>
      </c>
      <c r="EJ7" s="24">
        <v>0.09</v>
      </c>
      <c r="EK7" s="24">
        <v>0.13</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2023-02-06T05:42:34Z</cp:lastPrinted>
  <dcterms:created xsi:type="dcterms:W3CDTF">2022-12-01T01:29:48Z</dcterms:created>
  <dcterms:modified xsi:type="dcterms:W3CDTF">2023-02-06T05:53:56Z</dcterms:modified>
  <cp:category/>
</cp:coreProperties>
</file>