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rsvr003\共有2\上下水道部\管理課\R5年度\R5報告・回答・調査\外部\3_兵庫県市町振興課\2.9〆経営比較分析表\下水\"/>
    </mc:Choice>
  </mc:AlternateContent>
  <xr:revisionPtr revIDLastSave="0" documentId="13_ncr:1_{510218FC-F9B6-4094-86E7-66AE56002D5C}" xr6:coauthVersionLast="36" xr6:coauthVersionMax="36" xr10:uidLastSave="{00000000-0000-0000-0000-000000000000}"/>
  <workbookProtection workbookAlgorithmName="SHA-512" workbookHashValue="J5AsNObKDOCkr328gLcRTmiI28wceCVVFFiTGf2PZ5+fHUm5z3U39/C4t/B2vHpotetNa6LBdy/WPEF9GxpfDA==" workbookSaltValue="UA3SiH9NEgDN3l/0Ru20S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AL10" i="4"/>
  <c r="W10" i="4"/>
  <c r="P10" i="4"/>
  <c r="I10" i="4"/>
  <c r="BB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<sst xmlns="http://schemas.openxmlformats.org/spreadsheetml/2006/main" count="231" uniqueCount="117">
  <si>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</si>
  <si>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</si>
  <si>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</si>
  <si>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</si>
  <si>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</si>
  <si>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</si>
  <si>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</si>
  <si>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</si>
  <si>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</si>
  <si>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</si>
  <si>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</si>
  <si>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</si>
  <si>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</si>
  <si>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</si>
  <si>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</si>
  <si>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</si>
  <si>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</si>
  <si>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</si>
  <si>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</si>
  <si>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</si>
  <si>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</si>
  <si>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</si>
  <si>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</si>
  <si>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</si>
  <si>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</si>
  <si>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</si>
  <si>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</si>
  <si>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</si>
  <si>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</si>
  <si>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</si>
  <si>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</si>
  <si>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</si>
  <si>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</si>
  <si>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</si>
  <si>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</si>
  <si>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</si>
  <si>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</si>
  <si>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</si>
  <si>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</si>
  <si>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</si>
  <si>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</si>
  <si>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</si>
  <si>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</si>
  <si>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</si>
  <si>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</si>
  <si>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</si>
  <si>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</si>
  <si>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</si>
  <si>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</si>
  <si>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</si>
  <si>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</si>
  <si>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</si>
  <si>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</si>
  <si>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</si>
  <si>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</si>
  <si>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</si>
  <si>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</si>
  <si>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</si>
  <si>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</si>
  <si>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</si>
  <si>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</si>
  <si>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</si>
  <si>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</si>
  <si>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</si>
  <si>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</si>
  <si>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</si>
  <si>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</si>
  <si>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</si>
  <si>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</si>
  <si>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</si>
  <si>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</si>
  <si>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</si>
  <si>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</si>
  <si>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</si>
  <si>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</si>
  <si>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</si>
  <si>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</si>
  <si>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</si>
  <si>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</si>
  <si>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</si>
  <si>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</si>
  <si>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</si>
  <si>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</si>
  <si>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</si>
  <si>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</si>
  <si>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</si>
  <si>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</si>
  <si>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</si>
  <si>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</si>
  <si>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</si>
  <si>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</si>
  <si>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</si>
  <si>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</si>
  <si>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</si>
  <si>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</si>
  <si>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</si>
  <si>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</si>
  <si>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</si>
  <si>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</si>
  <si>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</si>
  <si>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</si>
  <si>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</si>
  <si>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</si>
  <si>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</si>
  <si>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</si>
  <si>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</si>
  <si>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</si>
  <si>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</si>
  <si>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</si>
  <si>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</si>
  <si>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</si>
  <si>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</si>
  <si>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</si>
  <si>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</si>
  <si>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①有形固定資産減価償却率は、類似団体平均値を上回っており、生活排水処理場の廃止による効率化を図りつつ、管渠等の老朽施設は、計画的に更新を行っていく必要がある。
②③法定耐用年数を超えた管渠はない。引き続き適切な維持管理と計画的な修繕を行っていく。</t>
    <rPh sb="14" eb="16">
      <t>ルイジ</t>
    </rPh>
    <rPh sb="16" eb="18">
      <t>ダンタイ</t>
    </rPh>
    <rPh sb="18" eb="21">
      <t>ヘイキンチ</t>
    </rPh>
    <rPh sb="22" eb="24">
      <t>ウワマワ</t>
    </rPh>
    <rPh sb="29" eb="31">
      <t>セイカツ</t>
    </rPh>
    <rPh sb="31" eb="33">
      <t>ハイスイ</t>
    </rPh>
    <rPh sb="33" eb="35">
      <t>ショリ</t>
    </rPh>
    <rPh sb="35" eb="36">
      <t>ジョウ</t>
    </rPh>
    <rPh sb="37" eb="39">
      <t>ハイシ</t>
    </rPh>
    <rPh sb="42" eb="45">
      <t>コウリツカ</t>
    </rPh>
    <rPh sb="46" eb="47">
      <t>ハカ</t>
    </rPh>
    <rPh sb="51" eb="53">
      <t>カンキョ</t>
    </rPh>
    <rPh sb="53" eb="54">
      <t>トウ</t>
    </rPh>
    <rPh sb="55" eb="57">
      <t>ロウキュウ</t>
    </rPh>
    <rPh sb="57" eb="59">
      <t>シセツ</t>
    </rPh>
    <rPh sb="61" eb="64">
      <t>ケイカクテキ</t>
    </rPh>
    <rPh sb="65" eb="67">
      <t>コウシン</t>
    </rPh>
    <rPh sb="68" eb="69">
      <t>オコナ</t>
    </rPh>
    <rPh sb="73" eb="75">
      <t>ヒツヨウ</t>
    </rPh>
    <phoneticPr fontId="4"/>
  </si>
  <si>
    <t>①経常収支比率は、資本費（減価償却費と企業債支払利息）が減少したことにより100％前後を維持しており、経費に見合う使用料収入が概ね得られている。
②累積欠損金比率は、類似団体平均値と比べ高いが、本事業により整備した下水道を公共下水道及び特定環境保全公共下水道に接続する工事（以下「下水処理場統合整備」という。）を行い、経営の効率化による大幅な収支改善を図ることで、赤字を解消していく。
③流動比率は、流動資産である現金預金が少なく、流動負債である企業債の元金償還が多いため、100％未満となっているが、下水道使用料等の収入で1年以内に支払うべき債務に対しての支払いはできている。
④企業債残高対事業規模比率は、類似団体平均値より高い。
⑤経費回収率は、下水処理場統合整備の進捗に伴い、使用料収入と汚水処理費が他事業会計へ移行したことから、前年度に比べ汚水処理原価が増加し、100％を下回った。
⑥汚水処理原価は、下水処理場統合整備の進捗に伴い、汚水処理費の減少よりも年間有収水量の減少が上回ったことにより、前年度に比べ17.11円高くなった。
⑦施設利用率は、類似団体平均値よりも低い。下水処理場統合整備による施設利用の効率化を図る。
⑧水洗化率は高く、適正に使用料収入を得られる環境にある。引き続き未接続先に対する水洗化の啓発を行う。</t>
    <rPh sb="83" eb="85">
      <t>ルイジ</t>
    </rPh>
    <rPh sb="85" eb="87">
      <t>ダンタイ</t>
    </rPh>
    <rPh sb="87" eb="90">
      <t>ヘイキンチ</t>
    </rPh>
    <rPh sb="91" eb="92">
      <t>クラ</t>
    </rPh>
    <rPh sb="93" eb="94">
      <t>タカ</t>
    </rPh>
    <rPh sb="97" eb="98">
      <t>ホン</t>
    </rPh>
    <rPh sb="98" eb="100">
      <t>ジギョウ</t>
    </rPh>
    <rPh sb="103" eb="105">
      <t>セイビ</t>
    </rPh>
    <rPh sb="107" eb="110">
      <t>ゲスイドウ</t>
    </rPh>
    <rPh sb="111" eb="113">
      <t>コウキョウ</t>
    </rPh>
    <rPh sb="113" eb="116">
      <t>ゲスイドウ</t>
    </rPh>
    <rPh sb="116" eb="117">
      <t>オヨ</t>
    </rPh>
    <rPh sb="118" eb="120">
      <t>トクテイ</t>
    </rPh>
    <rPh sb="120" eb="122">
      <t>カンキョウ</t>
    </rPh>
    <rPh sb="122" eb="124">
      <t>ホゼン</t>
    </rPh>
    <rPh sb="124" eb="126">
      <t>コウキョウ</t>
    </rPh>
    <rPh sb="126" eb="129">
      <t>ゲスイドウ</t>
    </rPh>
    <rPh sb="130" eb="132">
      <t>セツゾク</t>
    </rPh>
    <rPh sb="134" eb="136">
      <t>コウジ</t>
    </rPh>
    <rPh sb="137" eb="139">
      <t>イカ</t>
    </rPh>
    <rPh sb="140" eb="142">
      <t>ゲスイ</t>
    </rPh>
    <rPh sb="142" eb="145">
      <t>ショリジョウ</t>
    </rPh>
    <rPh sb="145" eb="147">
      <t>トウゴウ</t>
    </rPh>
    <rPh sb="147" eb="149">
      <t>セイビ</t>
    </rPh>
    <rPh sb="156" eb="157">
      <t>オコナ</t>
    </rPh>
    <rPh sb="159" eb="161">
      <t>ケイエイ</t>
    </rPh>
    <rPh sb="162" eb="165">
      <t>コウリツカ</t>
    </rPh>
    <rPh sb="168" eb="170">
      <t>オオハバ</t>
    </rPh>
    <rPh sb="171" eb="173">
      <t>シュウシ</t>
    </rPh>
    <rPh sb="173" eb="175">
      <t>カイゼン</t>
    </rPh>
    <rPh sb="176" eb="177">
      <t>ハカ</t>
    </rPh>
    <rPh sb="182" eb="184">
      <t>アカジ</t>
    </rPh>
    <rPh sb="185" eb="187">
      <t>カイショウ</t>
    </rPh>
    <rPh sb="326" eb="328">
      <t>ゲスイ</t>
    </rPh>
    <rPh sb="328" eb="331">
      <t>ショリジョウ</t>
    </rPh>
    <rPh sb="331" eb="333">
      <t>トウゴウ</t>
    </rPh>
    <rPh sb="333" eb="335">
      <t>セイビ</t>
    </rPh>
    <rPh sb="336" eb="338">
      <t>シンチョク</t>
    </rPh>
    <rPh sb="339" eb="340">
      <t>トモナ</t>
    </rPh>
    <rPh sb="342" eb="345">
      <t>シヨウリョウ</t>
    </rPh>
    <rPh sb="345" eb="347">
      <t>シュウニュウ</t>
    </rPh>
    <rPh sb="348" eb="350">
      <t>オスイ</t>
    </rPh>
    <rPh sb="350" eb="352">
      <t>ショリ</t>
    </rPh>
    <rPh sb="352" eb="353">
      <t>ヒ</t>
    </rPh>
    <rPh sb="354" eb="355">
      <t>ホカ</t>
    </rPh>
    <rPh sb="355" eb="357">
      <t>ジギョウ</t>
    </rPh>
    <rPh sb="357" eb="359">
      <t>カイケイ</t>
    </rPh>
    <rPh sb="360" eb="362">
      <t>イコウ</t>
    </rPh>
    <rPh sb="369" eb="372">
      <t>ゼンネンド</t>
    </rPh>
    <rPh sb="373" eb="374">
      <t>クラ</t>
    </rPh>
    <rPh sb="375" eb="377">
      <t>オスイ</t>
    </rPh>
    <rPh sb="377" eb="379">
      <t>ショリ</t>
    </rPh>
    <rPh sb="379" eb="381">
      <t>ゲンカ</t>
    </rPh>
    <rPh sb="382" eb="384">
      <t>ゾウカ</t>
    </rPh>
    <rPh sb="391" eb="393">
      <t>シタマワ</t>
    </rPh>
    <rPh sb="406" eb="408">
      <t>ゲスイ</t>
    </rPh>
    <rPh sb="408" eb="411">
      <t>ショリジョウ</t>
    </rPh>
    <rPh sb="411" eb="413">
      <t>トウゴウ</t>
    </rPh>
    <rPh sb="413" eb="415">
      <t>セイビ</t>
    </rPh>
    <rPh sb="416" eb="418">
      <t>シンチョク</t>
    </rPh>
    <rPh sb="419" eb="420">
      <t>トモナ</t>
    </rPh>
    <rPh sb="422" eb="424">
      <t>オスイ</t>
    </rPh>
    <rPh sb="424" eb="426">
      <t>ショリ</t>
    </rPh>
    <rPh sb="426" eb="427">
      <t>ヒ</t>
    </rPh>
    <rPh sb="428" eb="430">
      <t>ゲンショウ</t>
    </rPh>
    <rPh sb="433" eb="435">
      <t>ネンカン</t>
    </rPh>
    <rPh sb="435" eb="437">
      <t>ユウシュウ</t>
    </rPh>
    <rPh sb="437" eb="439">
      <t>スイリョウ</t>
    </rPh>
    <rPh sb="440" eb="442">
      <t>ゲンショウ</t>
    </rPh>
    <rPh sb="443" eb="445">
      <t>ウワマワ</t>
    </rPh>
    <rPh sb="457" eb="458">
      <t>クラ</t>
    </rPh>
    <rPh sb="464" eb="465">
      <t>エン</t>
    </rPh>
    <rPh sb="465" eb="466">
      <t>タカ</t>
    </rPh>
    <rPh sb="493" eb="495">
      <t>ゲスイ</t>
    </rPh>
    <rPh sb="495" eb="498">
      <t>ショリジョウ</t>
    </rPh>
    <rPh sb="498" eb="500">
      <t>トウゴウ</t>
    </rPh>
    <rPh sb="500" eb="502">
      <t>セイビ</t>
    </rPh>
    <rPh sb="505" eb="507">
      <t>シセツ</t>
    </rPh>
    <rPh sb="507" eb="509">
      <t>リヨウ</t>
    </rPh>
    <rPh sb="510" eb="513">
      <t>コウリツカ</t>
    </rPh>
    <rPh sb="514" eb="515">
      <t>ハカ</t>
    </rPh>
    <phoneticPr fontId="4"/>
  </si>
  <si>
    <t>当市の下水道ビジョン及び経営戦略に掲げた施策目標「持続」と「リスクの抑制」の達成に向けて、下水処理場統合整備やストックマネジメントなどの事業を着実に実施するとともに、進捗管理を行い、事業の効率化及び財政基盤の強化を図ることで、経営の健全化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</si>
</sst>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4-4AAF-B304-9878132056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0.03</c:v>
                </c:pt>
              </c:numCache>
            </c:numRef>
          </c:val>
          <c:smooth val="0"/>
          <c:extLst>
            <c:ext xmlns:c16="http://schemas.microsoft.com/office/drawing/2014/chart" uri="{C3380CC4-5D6E-409C-BE32-E72D297353CC}">
              <c16:uniqueId val="{00000001-3264-4AAF-B304-9878132056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43.34</c:v>
                </c:pt>
                <c:pt idx="1">
                  <c:v>42.68</c:v>
                </c:pt>
                <c:pt idx="2">
                  <c:v>44.01</c:v>
                </c:pt>
                <c:pt idx="3">
                  <c:v>40.54</c:v>
                </c:pt>
                <c:pt idx="4">
                  <c:v>38.840000000000003</c:v>
                </c:pt>
              </c:numCache>
            </c:numRef>
          </c:val>
          <c:extLst>
            <c:ext xmlns:c16="http://schemas.microsoft.com/office/drawing/2014/chart" uri="{C3380CC4-5D6E-409C-BE32-E72D297353CC}">
              <c16:uniqueId val="{00000000-1D49-4538-86EA-D410EB3966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52.35</c:v>
                </c:pt>
              </c:numCache>
            </c:numRef>
          </c:val>
          <c:smooth val="0"/>
          <c:extLst>
            <c:ext xmlns:c16="http://schemas.microsoft.com/office/drawing/2014/chart" uri="{C3380CC4-5D6E-409C-BE32-E72D297353CC}">
              <c16:uniqueId val="{00000001-1D49-4538-86EA-D410EB3966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91.98</c:v>
                </c:pt>
                <c:pt idx="1">
                  <c:v>92.22</c:v>
                </c:pt>
                <c:pt idx="2">
                  <c:v>92.28</c:v>
                </c:pt>
                <c:pt idx="3">
                  <c:v>92.16</c:v>
                </c:pt>
                <c:pt idx="4">
                  <c:v>90.23</c:v>
                </c:pt>
              </c:numCache>
            </c:numRef>
          </c:val>
          <c:extLst>
            <c:ext xmlns:c16="http://schemas.microsoft.com/office/drawing/2014/chart" uri="{C3380CC4-5D6E-409C-BE32-E72D297353CC}">
              <c16:uniqueId val="{00000000-570B-4EB8-B39B-C196D64D6A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84.39</c:v>
                </c:pt>
              </c:numCache>
            </c:numRef>
          </c:val>
          <c:smooth val="0"/>
          <c:extLst>
            <c:ext xmlns:c16="http://schemas.microsoft.com/office/drawing/2014/chart" uri="{C3380CC4-5D6E-409C-BE32-E72D297353CC}">
              <c16:uniqueId val="{00000001-570B-4EB8-B39B-C196D64D6A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99.82</c:v>
                </c:pt>
                <c:pt idx="1">
                  <c:v>100.74</c:v>
                </c:pt>
                <c:pt idx="2">
                  <c:v>99.56</c:v>
                </c:pt>
                <c:pt idx="3">
                  <c:v>99.68</c:v>
                </c:pt>
                <c:pt idx="4">
                  <c:v>100.49</c:v>
                </c:pt>
              </c:numCache>
            </c:numRef>
          </c:val>
          <c:extLst>
            <c:ext xmlns:c16="http://schemas.microsoft.com/office/drawing/2014/chart" uri="{C3380CC4-5D6E-409C-BE32-E72D297353CC}">
              <c16:uniqueId val="{00000000-6154-4F68-8041-75B8879A6D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102.11</c:v>
                </c:pt>
                <c:pt idx="4">
                  <c:v>105.5</c:v>
                </c:pt>
              </c:numCache>
            </c:numRef>
          </c:val>
          <c:smooth val="0"/>
          <c:extLst>
            <c:ext xmlns:c16="http://schemas.microsoft.com/office/drawing/2014/chart" uri="{C3380CC4-5D6E-409C-BE32-E72D297353CC}">
              <c16:uniqueId val="{00000001-6154-4F68-8041-75B8879A6D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33.65</c:v>
                </c:pt>
                <c:pt idx="1">
                  <c:v>36.229999999999997</c:v>
                </c:pt>
                <c:pt idx="2">
                  <c:v>37.83</c:v>
                </c:pt>
                <c:pt idx="3">
                  <c:v>38.880000000000003</c:v>
                </c:pt>
                <c:pt idx="4">
                  <c:v>39.82</c:v>
                </c:pt>
              </c:numCache>
            </c:numRef>
          </c:val>
          <c:extLst>
            <c:ext xmlns:c16="http://schemas.microsoft.com/office/drawing/2014/chart" uri="{C3380CC4-5D6E-409C-BE32-E72D297353CC}">
              <c16:uniqueId val="{00000000-E4C3-45E2-A53F-D68D9AA16A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28.12</c:v>
                </c:pt>
                <c:pt idx="4">
                  <c:v>25.19</c:v>
                </c:pt>
              </c:numCache>
            </c:numRef>
          </c:val>
          <c:smooth val="0"/>
          <c:extLst>
            <c:ext xmlns:c16="http://schemas.microsoft.com/office/drawing/2014/chart" uri="{C3380CC4-5D6E-409C-BE32-E72D297353CC}">
              <c16:uniqueId val="{00000001-E4C3-45E2-A53F-D68D9AA16A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C-4B46-AEA2-5F8844DF89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5C-4B46-AEA2-5F8844DF89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936.87</c:v>
                </c:pt>
                <c:pt idx="1">
                  <c:v>948.11</c:v>
                </c:pt>
                <c:pt idx="2">
                  <c:v>913.92</c:v>
                </c:pt>
                <c:pt idx="3">
                  <c:v>972.3</c:v>
                </c:pt>
                <c:pt idx="4">
                  <c:v>893.96</c:v>
                </c:pt>
              </c:numCache>
            </c:numRef>
          </c:val>
          <c:extLst>
            <c:ext xmlns:c16="http://schemas.microsoft.com/office/drawing/2014/chart" uri="{C3380CC4-5D6E-409C-BE32-E72D297353CC}">
              <c16:uniqueId val="{00000000-AE82-480D-A5B3-AF27B7296F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124.9</c:v>
                </c:pt>
                <c:pt idx="4">
                  <c:v>145.43</c:v>
                </c:pt>
              </c:numCache>
            </c:numRef>
          </c:val>
          <c:smooth val="0"/>
          <c:extLst>
            <c:ext xmlns:c16="http://schemas.microsoft.com/office/drawing/2014/chart" uri="{C3380CC4-5D6E-409C-BE32-E72D297353CC}">
              <c16:uniqueId val="{00000001-AE82-480D-A5B3-AF27B7296F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14.06</c:v>
                </c:pt>
                <c:pt idx="1">
                  <c:v>11.42</c:v>
                </c:pt>
                <c:pt idx="2">
                  <c:v>13.32</c:v>
                </c:pt>
                <c:pt idx="3">
                  <c:v>14.76</c:v>
                </c:pt>
                <c:pt idx="4">
                  <c:v>34.479999999999997</c:v>
                </c:pt>
              </c:numCache>
            </c:numRef>
          </c:val>
          <c:extLst>
            <c:ext xmlns:c16="http://schemas.microsoft.com/office/drawing/2014/chart" uri="{C3380CC4-5D6E-409C-BE32-E72D297353CC}">
              <c16:uniqueId val="{00000000-9D2C-4023-AFA2-ECFA023A46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33.58</c:v>
                </c:pt>
                <c:pt idx="4">
                  <c:v>38.4</c:v>
                </c:pt>
              </c:numCache>
            </c:numRef>
          </c:val>
          <c:smooth val="0"/>
          <c:extLst>
            <c:ext xmlns:c16="http://schemas.microsoft.com/office/drawing/2014/chart" uri="{C3380CC4-5D6E-409C-BE32-E72D297353CC}">
              <c16:uniqueId val="{00000001-9D2C-4023-AFA2-ECFA023A46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2676.04</c:v>
                </c:pt>
                <c:pt idx="1">
                  <c:v>2485.34</c:v>
                </c:pt>
                <c:pt idx="2">
                  <c:v>3159.96</c:v>
                </c:pt>
                <c:pt idx="3">
                  <c:v>2671.19</c:v>
                </c:pt>
                <c:pt idx="4">
                  <c:v>1791.42</c:v>
                </c:pt>
              </c:numCache>
            </c:numRef>
          </c:val>
          <c:extLst>
            <c:ext xmlns:c16="http://schemas.microsoft.com/office/drawing/2014/chart" uri="{C3380CC4-5D6E-409C-BE32-E72D297353CC}">
              <c16:uniqueId val="{00000000-9F73-468B-BFDF-5049CD06BA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900.82</c:v>
                </c:pt>
              </c:numCache>
            </c:numRef>
          </c:val>
          <c:smooth val="0"/>
          <c:extLst>
            <c:ext xmlns:c16="http://schemas.microsoft.com/office/drawing/2014/chart" uri="{C3380CC4-5D6E-409C-BE32-E72D297353CC}">
              <c16:uniqueId val="{00000001-9F73-468B-BFDF-5049CD06BA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85.86</c:v>
                </c:pt>
                <c:pt idx="1">
                  <c:v>93.97</c:v>
                </c:pt>
                <c:pt idx="2">
                  <c:v>105.84</c:v>
                </c:pt>
                <c:pt idx="3">
                  <c:v>88.08</c:v>
                </c:pt>
                <c:pt idx="4">
                  <c:v>81.45</c:v>
                </c:pt>
              </c:numCache>
            </c:numRef>
          </c:val>
          <c:extLst>
            <c:ext xmlns:c16="http://schemas.microsoft.com/office/drawing/2014/chart" uri="{C3380CC4-5D6E-409C-BE32-E72D297353CC}">
              <c16:uniqueId val="{00000000-AAA2-4C54-AFD2-74A33F2EBF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52.94</c:v>
                </c:pt>
              </c:numCache>
            </c:numRef>
          </c:val>
          <c:smooth val="0"/>
          <c:extLst>
            <c:ext xmlns:c16="http://schemas.microsoft.com/office/drawing/2014/chart" uri="{C3380CC4-5D6E-409C-BE32-E72D297353CC}">
              <c16:uniqueId val="{00000001-AAA2-4C54-AFD2-74A33F2EBF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190.88</c:v>
                </c:pt>
                <c:pt idx="1">
                  <c:v>174.17</c:v>
                </c:pt>
                <c:pt idx="2">
                  <c:v>156.07</c:v>
                </c:pt>
                <c:pt idx="3">
                  <c:v>186.25</c:v>
                </c:pt>
                <c:pt idx="4">
                  <c:v>203.36</c:v>
                </c:pt>
              </c:numCache>
            </c:numRef>
          </c:val>
          <c:extLst>
            <c:ext xmlns:c16="http://schemas.microsoft.com/office/drawing/2014/chart" uri="{C3380CC4-5D6E-409C-BE32-E72D297353CC}">
              <c16:uniqueId val="{00000000-3CC7-4C47-A79D-6190610B23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303.27999999999997</c:v>
                </c:pt>
              </c:numCache>
            </c:numRef>
          </c:val>
          <c:smooth val="0"/>
          <c:extLst>
            <c:ext xmlns:c16="http://schemas.microsoft.com/office/drawing/2014/chart" uri="{C3380CC4-5D6E-409C-BE32-E72D297353CC}">
              <c16:uniqueId val="{00000001-3CC7-4C47-A79D-6190610B23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加東市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39719</v>
      </c>
      <c r="AM8" s="37"/>
      <c r="AN8" s="37"/>
      <c r="AO8" s="37"/>
      <c r="AP8" s="37"/>
      <c r="AQ8" s="37"/>
      <c r="AR8" s="37"/>
      <c r="AS8" s="37"/>
      <c r="AT8" s="38">
        <f>データ!T6</f>
        <v>157.55000000000001</v>
      </c>
      <c r="AU8" s="38"/>
      <c r="AV8" s="38"/>
      <c r="AW8" s="38"/>
      <c r="AX8" s="38"/>
      <c r="AY8" s="38"/>
      <c r="AZ8" s="38"/>
      <c r="BA8" s="38"/>
      <c r="BB8" s="38">
        <f>データ!U6</f>
        <v>252.1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63.92</v>
      </c>
      <c r="J10" s="38"/>
      <c r="K10" s="38"/>
      <c r="L10" s="38"/>
      <c r="M10" s="38"/>
      <c r="N10" s="38"/>
      <c r="O10" s="38"/>
      <c r="P10" s="38">
        <f>データ!P6</f>
        <v>4.45</v>
      </c>
      <c r="Q10" s="38"/>
      <c r="R10" s="38"/>
      <c r="S10" s="38"/>
      <c r="T10" s="38"/>
      <c r="U10" s="38"/>
      <c r="V10" s="38"/>
      <c r="W10" s="38">
        <f>データ!Q6</f>
        <v>94.41</v>
      </c>
      <c r="X10" s="38"/>
      <c r="Y10" s="38"/>
      <c r="Z10" s="38"/>
      <c r="AA10" s="38"/>
      <c r="AB10" s="38"/>
      <c r="AC10" s="38"/>
      <c r="AD10" s="37">
        <f>データ!R6</f>
        <v>3146</v>
      </c>
      <c r="AE10" s="37"/>
      <c r="AF10" s="37"/>
      <c r="AG10" s="37"/>
      <c r="AH10" s="37"/>
      <c r="AI10" s="37"/>
      <c r="AJ10" s="37"/>
      <c r="AK10" s="2"/>
      <c r="AL10" s="37">
        <f>データ!V6</f>
        <v>1760</v>
      </c>
      <c r="AM10" s="37"/>
      <c r="AN10" s="37"/>
      <c r="AO10" s="37"/>
      <c r="AP10" s="37"/>
      <c r="AQ10" s="37"/>
      <c r="AR10" s="37"/>
      <c r="AS10" s="37"/>
      <c r="AT10" s="38">
        <f>データ!W6</f>
        <v>0.65</v>
      </c>
      <c r="AU10" s="38"/>
      <c r="AV10" s="38"/>
      <c r="AW10" s="38"/>
      <c r="AX10" s="38"/>
      <c r="AY10" s="38"/>
      <c r="AZ10" s="38"/>
      <c r="BA10" s="38"/>
      <c r="BB10" s="38">
        <f>データ!X6</f>
        <v>2707.69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aEcjOIhVc+vmOIqTLeNtPTMZaC6R/8yZ/8fYkJ88BaBFDbdCn6ytUfnIj4yASz6fRIw7Vtsleic68c9q7WAAA==" saltValue="T8mxWEnJuGxqkfQ4lKVm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282286</v>
      </c>
      <c r="D6" s="19">
        <f t="shared" si="3"/>
        <v>46</v>
      </c>
      <c r="E6" s="19">
        <f t="shared" si="3"/>
        <v>17</v>
      </c>
      <c r="F6" s="19">
        <f t="shared" si="3"/>
        <v>5</v>
      </c>
      <c r="G6" s="19">
        <f t="shared" si="3"/>
        <v>0</v>
      </c>
      <c r="H6" s="19" t="str">
        <f t="shared" si="3"/>
        <v>兵庫県　加東市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63.92</v>
      </c>
      <c r="P6" s="20">
        <f t="shared" si="3"/>
        <v>4.45</v>
      </c>
      <c r="Q6" s="20">
        <f t="shared" si="3"/>
        <v>94.41</v>
      </c>
      <c r="R6" s="20">
        <f t="shared" si="3"/>
        <v>3146</v>
      </c>
      <c r="S6" s="20">
        <f t="shared" si="3"/>
        <v>39719</v>
      </c>
      <c r="T6" s="20">
        <f t="shared" si="3"/>
        <v>157.55000000000001</v>
      </c>
      <c r="U6" s="20">
        <f t="shared" si="3"/>
        <v>252.1</v>
      </c>
      <c r="V6" s="20">
        <f t="shared" si="3"/>
        <v>1760</v>
      </c>
      <c r="W6" s="20">
        <f t="shared" si="3"/>
        <v>0.65</v>
      </c>
      <c r="X6" s="20">
        <f t="shared" si="3"/>
        <v>2707.69</v>
      </c>
      <c r="Y6" s="21">
        <f>IF(Y7="",NA(),Y7)</f>
        <v>99.82</v>
      </c>
      <c r="Z6" s="21">
        <f t="shared" ref="Z6:AH6" si="4">IF(Z7="",NA(),Z7)</f>
        <v>100.74</v>
      </c>
      <c r="AA6" s="21">
        <f t="shared" si="4"/>
        <v>99.56</v>
      </c>
      <c r="AB6" s="21">
        <f t="shared" si="4"/>
        <v>99.68</v>
      </c>
      <c r="AC6" s="21">
        <f t="shared" si="4"/>
        <v>100.49</v>
      </c>
      <c r="AD6" s="21">
        <f t="shared" si="4"/>
        <v>101.77</v>
      </c>
      <c r="AE6" s="21">
        <f t="shared" si="4"/>
        <v>103.6</v>
      </c>
      <c r="AF6" s="21">
        <f t="shared" si="4"/>
        <v>106.37</v>
      </c>
      <c r="AG6" s="21">
        <f t="shared" si="4"/>
        <v>102.11</v>
      </c>
      <c r="AH6" s="21">
        <f t="shared" si="4"/>
        <v>105.5</v>
      </c>
      <c r="AI6" s="20" t="str">
        <f>IF(AI7="","",IF(AI7="-","【-】","【"&amp;SUBSTITUTE(TEXT(AI7,"#,##0.00"),"-","△")&amp;"】"))</f>
        <v>【103.61】</v>
      </c>
      <c r="AJ6" s="21">
        <f>IF(AJ7="",NA(),AJ7)</f>
        <v>936.87</v>
      </c>
      <c r="AK6" s="21">
        <f t="shared" ref="AK6:AS6" si="5">IF(AK7="",NA(),AK7)</f>
        <v>948.11</v>
      </c>
      <c r="AL6" s="21">
        <f t="shared" si="5"/>
        <v>913.92</v>
      </c>
      <c r="AM6" s="21">
        <f t="shared" si="5"/>
        <v>972.3</v>
      </c>
      <c r="AN6" s="21">
        <f t="shared" si="5"/>
        <v>893.96</v>
      </c>
      <c r="AO6" s="21">
        <f t="shared" si="5"/>
        <v>227.4</v>
      </c>
      <c r="AP6" s="21">
        <f t="shared" si="5"/>
        <v>193.99</v>
      </c>
      <c r="AQ6" s="21">
        <f t="shared" si="5"/>
        <v>139.02000000000001</v>
      </c>
      <c r="AR6" s="21">
        <f t="shared" si="5"/>
        <v>124.9</v>
      </c>
      <c r="AS6" s="21">
        <f t="shared" si="5"/>
        <v>145.43</v>
      </c>
      <c r="AT6" s="20" t="str">
        <f>IF(AT7="","",IF(AT7="-","【-】","【"&amp;SUBSTITUTE(TEXT(AT7,"#,##0.00"),"-","△")&amp;"】"))</f>
        <v>【133.62】</v>
      </c>
      <c r="AU6" s="21">
        <f>IF(AU7="",NA(),AU7)</f>
        <v>14.06</v>
      </c>
      <c r="AV6" s="21">
        <f t="shared" ref="AV6:BD6" si="6">IF(AV7="",NA(),AV7)</f>
        <v>11.42</v>
      </c>
      <c r="AW6" s="21">
        <f t="shared" si="6"/>
        <v>13.32</v>
      </c>
      <c r="AX6" s="21">
        <f t="shared" si="6"/>
        <v>14.76</v>
      </c>
      <c r="AY6" s="21">
        <f t="shared" si="6"/>
        <v>34.479999999999997</v>
      </c>
      <c r="AZ6" s="21">
        <f t="shared" si="6"/>
        <v>29.54</v>
      </c>
      <c r="BA6" s="21">
        <f t="shared" si="6"/>
        <v>26.99</v>
      </c>
      <c r="BB6" s="21">
        <f t="shared" si="6"/>
        <v>29.13</v>
      </c>
      <c r="BC6" s="21">
        <f t="shared" si="6"/>
        <v>33.58</v>
      </c>
      <c r="BD6" s="21">
        <f t="shared" si="6"/>
        <v>38.4</v>
      </c>
      <c r="BE6" s="20" t="str">
        <f>IF(BE7="","",IF(BE7="-","【-】","【"&amp;SUBSTITUTE(TEXT(BE7,"#,##0.00"),"-","△")&amp;"】"))</f>
        <v>【36.94】</v>
      </c>
      <c r="BF6" s="21">
        <f>IF(BF7="",NA(),BF7)</f>
        <v>2676.04</v>
      </c>
      <c r="BG6" s="21">
        <f t="shared" ref="BG6:BO6" si="7">IF(BG7="",NA(),BG7)</f>
        <v>2485.34</v>
      </c>
      <c r="BH6" s="21">
        <f t="shared" si="7"/>
        <v>3159.96</v>
      </c>
      <c r="BI6" s="21">
        <f t="shared" si="7"/>
        <v>2671.19</v>
      </c>
      <c r="BJ6" s="21">
        <f t="shared" si="7"/>
        <v>1791.42</v>
      </c>
      <c r="BK6" s="21">
        <f t="shared" si="7"/>
        <v>789.46</v>
      </c>
      <c r="BL6" s="21">
        <f t="shared" si="7"/>
        <v>826.83</v>
      </c>
      <c r="BM6" s="21">
        <f t="shared" si="7"/>
        <v>867.83</v>
      </c>
      <c r="BN6" s="21">
        <f t="shared" si="7"/>
        <v>778.81</v>
      </c>
      <c r="BO6" s="21">
        <f t="shared" si="7"/>
        <v>900.82</v>
      </c>
      <c r="BP6" s="20" t="str">
        <f>IF(BP7="","",IF(BP7="-","【-】","【"&amp;SUBSTITUTE(TEXT(BP7,"#,##0.00"),"-","△")&amp;"】"))</f>
        <v>【809.19】</v>
      </c>
      <c r="BQ6" s="21">
        <f>IF(BQ7="",NA(),BQ7)</f>
        <v>85.86</v>
      </c>
      <c r="BR6" s="21">
        <f t="shared" ref="BR6:BZ6" si="8">IF(BR7="",NA(),BR7)</f>
        <v>93.97</v>
      </c>
      <c r="BS6" s="21">
        <f t="shared" si="8"/>
        <v>105.84</v>
      </c>
      <c r="BT6" s="21">
        <f t="shared" si="8"/>
        <v>88.08</v>
      </c>
      <c r="BU6" s="21">
        <f t="shared" si="8"/>
        <v>81.45</v>
      </c>
      <c r="BV6" s="21">
        <f t="shared" si="8"/>
        <v>57.77</v>
      </c>
      <c r="BW6" s="21">
        <f t="shared" si="8"/>
        <v>57.31</v>
      </c>
      <c r="BX6" s="21">
        <f t="shared" si="8"/>
        <v>57.08</v>
      </c>
      <c r="BY6" s="21">
        <f t="shared" si="8"/>
        <v>67.23</v>
      </c>
      <c r="BZ6" s="21">
        <f t="shared" si="8"/>
        <v>52.94</v>
      </c>
      <c r="CA6" s="20" t="str">
        <f>IF(CA7="","",IF(CA7="-","【-】","【"&amp;SUBSTITUTE(TEXT(CA7,"#,##0.00"),"-","△")&amp;"】"))</f>
        <v>【57.02】</v>
      </c>
      <c r="CB6" s="21">
        <f>IF(CB7="",NA(),CB7)</f>
        <v>190.88</v>
      </c>
      <c r="CC6" s="21">
        <f t="shared" ref="CC6:CK6" si="9">IF(CC7="",NA(),CC7)</f>
        <v>174.17</v>
      </c>
      <c r="CD6" s="21">
        <f t="shared" si="9"/>
        <v>156.07</v>
      </c>
      <c r="CE6" s="21">
        <f t="shared" si="9"/>
        <v>186.25</v>
      </c>
      <c r="CF6" s="21">
        <f t="shared" si="9"/>
        <v>203.36</v>
      </c>
      <c r="CG6" s="21">
        <f t="shared" si="9"/>
        <v>274.35000000000002</v>
      </c>
      <c r="CH6" s="21">
        <f t="shared" si="9"/>
        <v>273.52</v>
      </c>
      <c r="CI6" s="21">
        <f t="shared" si="9"/>
        <v>274.99</v>
      </c>
      <c r="CJ6" s="21">
        <f t="shared" si="9"/>
        <v>228.21</v>
      </c>
      <c r="CK6" s="21">
        <f t="shared" si="9"/>
        <v>303.27999999999997</v>
      </c>
      <c r="CL6" s="20" t="str">
        <f>IF(CL7="","",IF(CL7="-","【-】","【"&amp;SUBSTITUTE(TEXT(CL7,"#,##0.00"),"-","△")&amp;"】"))</f>
        <v>【273.68】</v>
      </c>
      <c r="CM6" s="21">
        <f>IF(CM7="",NA(),CM7)</f>
        <v>43.34</v>
      </c>
      <c r="CN6" s="21">
        <f t="shared" ref="CN6:CV6" si="10">IF(CN7="",NA(),CN7)</f>
        <v>42.68</v>
      </c>
      <c r="CO6" s="21">
        <f t="shared" si="10"/>
        <v>44.01</v>
      </c>
      <c r="CP6" s="21">
        <f t="shared" si="10"/>
        <v>40.54</v>
      </c>
      <c r="CQ6" s="21">
        <f t="shared" si="10"/>
        <v>38.840000000000003</v>
      </c>
      <c r="CR6" s="21">
        <f t="shared" si="10"/>
        <v>50.68</v>
      </c>
      <c r="CS6" s="21">
        <f t="shared" si="10"/>
        <v>50.14</v>
      </c>
      <c r="CT6" s="21">
        <f t="shared" si="10"/>
        <v>54.83</v>
      </c>
      <c r="CU6" s="21">
        <f t="shared" si="10"/>
        <v>54.54</v>
      </c>
      <c r="CV6" s="21">
        <f t="shared" si="10"/>
        <v>52.35</v>
      </c>
      <c r="CW6" s="20" t="str">
        <f>IF(CW7="","",IF(CW7="-","【-】","【"&amp;SUBSTITUTE(TEXT(CW7,"#,##0.00"),"-","△")&amp;"】"))</f>
        <v>【52.55】</v>
      </c>
      <c r="CX6" s="21">
        <f>IF(CX7="",NA(),CX7)</f>
        <v>91.98</v>
      </c>
      <c r="CY6" s="21">
        <f t="shared" ref="CY6:DG6" si="11">IF(CY7="",NA(),CY7)</f>
        <v>92.22</v>
      </c>
      <c r="CZ6" s="21">
        <f t="shared" si="11"/>
        <v>92.28</v>
      </c>
      <c r="DA6" s="21">
        <f t="shared" si="11"/>
        <v>92.16</v>
      </c>
      <c r="DB6" s="21">
        <f t="shared" si="11"/>
        <v>90.23</v>
      </c>
      <c r="DC6" s="21">
        <f t="shared" si="11"/>
        <v>84.86</v>
      </c>
      <c r="DD6" s="21">
        <f t="shared" si="11"/>
        <v>84.98</v>
      </c>
      <c r="DE6" s="21">
        <f t="shared" si="11"/>
        <v>84.7</v>
      </c>
      <c r="DF6" s="21">
        <f t="shared" si="11"/>
        <v>90.3</v>
      </c>
      <c r="DG6" s="21">
        <f t="shared" si="11"/>
        <v>84.39</v>
      </c>
      <c r="DH6" s="20" t="str">
        <f>IF(DH7="","",IF(DH7="-","【-】","【"&amp;SUBSTITUTE(TEXT(DH7,"#,##0.00"),"-","△")&amp;"】"))</f>
        <v>【87.30】</v>
      </c>
      <c r="DI6" s="21">
        <f>IF(DI7="",NA(),DI7)</f>
        <v>33.65</v>
      </c>
      <c r="DJ6" s="21">
        <f t="shared" ref="DJ6:DR6" si="12">IF(DJ7="",NA(),DJ7)</f>
        <v>36.229999999999997</v>
      </c>
      <c r="DK6" s="21">
        <f t="shared" si="12"/>
        <v>37.83</v>
      </c>
      <c r="DL6" s="21">
        <f t="shared" si="12"/>
        <v>38.880000000000003</v>
      </c>
      <c r="DM6" s="21">
        <f t="shared" si="12"/>
        <v>39.82</v>
      </c>
      <c r="DN6" s="21">
        <f t="shared" si="12"/>
        <v>24.13</v>
      </c>
      <c r="DO6" s="21">
        <f t="shared" si="12"/>
        <v>23.06</v>
      </c>
      <c r="DP6" s="21">
        <f t="shared" si="12"/>
        <v>20.34</v>
      </c>
      <c r="DQ6" s="21">
        <f t="shared" si="12"/>
        <v>28.12</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0.03</v>
      </c>
      <c r="EO6" s="20" t="str">
        <f>IF(EO7="","",IF(EO7="-","【-】","【"&amp;SUBSTITUTE(TEXT(EO7,"#,##0.00"),"-","△")&amp;"】"))</f>
        <v>【0.02】</v>
      </c>
    </row>
    <row r="7" spans="1:148" s="22" customFormat="1" x14ac:dyDescent="0.15">
      <c r="A7" s="14"/>
      <c r="B7" s="23">
        <v>2022</v>
      </c>
      <c r="C7" s="23">
        <v>282286</v>
      </c>
      <c r="D7" s="23">
        <v>46</v>
      </c>
      <c r="E7" s="23">
        <v>17</v>
      </c>
      <c r="F7" s="23">
        <v>5</v>
      </c>
      <c r="G7" s="23">
        <v>0</v>
      </c>
      <c r="H7" s="23" t="s">
        <v>95</v>
      </c>
      <c r="I7" s="23" t="s">
        <v>96</v>
      </c>
      <c r="J7" s="23" t="s">
        <v>97</v>
      </c>
      <c r="K7" s="23" t="s">
        <v>98</v>
      </c>
      <c r="L7" s="23" t="s">
        <v>99</v>
      </c>
      <c r="M7" s="23" t="s">
        <v>100</v>
      </c>
      <c r="N7" s="24" t="s">
        <v>101</v>
      </c>
      <c r="O7" s="24">
        <v>63.92</v>
      </c>
      <c r="P7" s="24">
        <v>4.45</v>
      </c>
      <c r="Q7" s="24">
        <v>94.41</v>
      </c>
      <c r="R7" s="24">
        <v>3146</v>
      </c>
      <c r="S7" s="24">
        <v>39719</v>
      </c>
      <c r="T7" s="24">
        <v>157.55000000000001</v>
      </c>
      <c r="U7" s="24">
        <v>252.1</v>
      </c>
      <c r="V7" s="24">
        <v>1760</v>
      </c>
      <c r="W7" s="24">
        <v>0.65</v>
      </c>
      <c r="X7" s="24">
        <v>2707.69</v>
      </c>
      <c r="Y7" s="24">
        <v>99.82</v>
      </c>
      <c r="Z7" s="24">
        <v>100.74</v>
      </c>
      <c r="AA7" s="24">
        <v>99.56</v>
      </c>
      <c r="AB7" s="24">
        <v>99.68</v>
      </c>
      <c r="AC7" s="24">
        <v>100.49</v>
      </c>
      <c r="AD7" s="24">
        <v>101.77</v>
      </c>
      <c r="AE7" s="24">
        <v>103.6</v>
      </c>
      <c r="AF7" s="24">
        <v>106.37</v>
      </c>
      <c r="AG7" s="24">
        <v>102.11</v>
      </c>
      <c r="AH7" s="24">
        <v>105.5</v>
      </c>
      <c r="AI7" s="24">
        <v>103.61</v>
      </c>
      <c r="AJ7" s="24">
        <v>936.87</v>
      </c>
      <c r="AK7" s="24">
        <v>948.11</v>
      </c>
      <c r="AL7" s="24">
        <v>913.92</v>
      </c>
      <c r="AM7" s="24">
        <v>972.3</v>
      </c>
      <c r="AN7" s="24">
        <v>893.96</v>
      </c>
      <c r="AO7" s="24">
        <v>227.4</v>
      </c>
      <c r="AP7" s="24">
        <v>193.99</v>
      </c>
      <c r="AQ7" s="24">
        <v>139.02000000000001</v>
      </c>
      <c r="AR7" s="24">
        <v>124.9</v>
      </c>
      <c r="AS7" s="24">
        <v>145.43</v>
      </c>
      <c r="AT7" s="24">
        <v>133.62</v>
      </c>
      <c r="AU7" s="24">
        <v>14.06</v>
      </c>
      <c r="AV7" s="24">
        <v>11.42</v>
      </c>
      <c r="AW7" s="24">
        <v>13.32</v>
      </c>
      <c r="AX7" s="24">
        <v>14.76</v>
      </c>
      <c r="AY7" s="24">
        <v>34.479999999999997</v>
      </c>
      <c r="AZ7" s="24">
        <v>29.54</v>
      </c>
      <c r="BA7" s="24">
        <v>26.99</v>
      </c>
      <c r="BB7" s="24">
        <v>29.13</v>
      </c>
      <c r="BC7" s="24">
        <v>33.58</v>
      </c>
      <c r="BD7" s="24">
        <v>38.4</v>
      </c>
      <c r="BE7" s="24">
        <v>36.94</v>
      </c>
      <c r="BF7" s="24">
        <v>2676.04</v>
      </c>
      <c r="BG7" s="24">
        <v>2485.34</v>
      </c>
      <c r="BH7" s="24">
        <v>3159.96</v>
      </c>
      <c r="BI7" s="24">
        <v>2671.19</v>
      </c>
      <c r="BJ7" s="24">
        <v>1791.42</v>
      </c>
      <c r="BK7" s="24">
        <v>789.46</v>
      </c>
      <c r="BL7" s="24">
        <v>826.83</v>
      </c>
      <c r="BM7" s="24">
        <v>867.83</v>
      </c>
      <c r="BN7" s="24">
        <v>778.81</v>
      </c>
      <c r="BO7" s="24">
        <v>900.82</v>
      </c>
      <c r="BP7" s="24">
        <v>809.19</v>
      </c>
      <c r="BQ7" s="24">
        <v>85.86</v>
      </c>
      <c r="BR7" s="24">
        <v>93.97</v>
      </c>
      <c r="BS7" s="24">
        <v>105.84</v>
      </c>
      <c r="BT7" s="24">
        <v>88.08</v>
      </c>
      <c r="BU7" s="24">
        <v>81.45</v>
      </c>
      <c r="BV7" s="24">
        <v>57.77</v>
      </c>
      <c r="BW7" s="24">
        <v>57.31</v>
      </c>
      <c r="BX7" s="24">
        <v>57.08</v>
      </c>
      <c r="BY7" s="24">
        <v>67.23</v>
      </c>
      <c r="BZ7" s="24">
        <v>52.94</v>
      </c>
      <c r="CA7" s="24">
        <v>57.02</v>
      </c>
      <c r="CB7" s="24">
        <v>190.88</v>
      </c>
      <c r="CC7" s="24">
        <v>174.17</v>
      </c>
      <c r="CD7" s="24">
        <v>156.07</v>
      </c>
      <c r="CE7" s="24">
        <v>186.25</v>
      </c>
      <c r="CF7" s="24">
        <v>203.36</v>
      </c>
      <c r="CG7" s="24">
        <v>274.35000000000002</v>
      </c>
      <c r="CH7" s="24">
        <v>273.52</v>
      </c>
      <c r="CI7" s="24">
        <v>274.99</v>
      </c>
      <c r="CJ7" s="24">
        <v>228.21</v>
      </c>
      <c r="CK7" s="24">
        <v>303.27999999999997</v>
      </c>
      <c r="CL7" s="24">
        <v>273.68</v>
      </c>
      <c r="CM7" s="24">
        <v>43.34</v>
      </c>
      <c r="CN7" s="24">
        <v>42.68</v>
      </c>
      <c r="CO7" s="24">
        <v>44.01</v>
      </c>
      <c r="CP7" s="24">
        <v>40.54</v>
      </c>
      <c r="CQ7" s="24">
        <v>38.840000000000003</v>
      </c>
      <c r="CR7" s="24">
        <v>50.68</v>
      </c>
      <c r="CS7" s="24">
        <v>50.14</v>
      </c>
      <c r="CT7" s="24">
        <v>54.83</v>
      </c>
      <c r="CU7" s="24">
        <v>54.54</v>
      </c>
      <c r="CV7" s="24">
        <v>52.35</v>
      </c>
      <c r="CW7" s="24">
        <v>52.55</v>
      </c>
      <c r="CX7" s="24">
        <v>91.98</v>
      </c>
      <c r="CY7" s="24">
        <v>92.22</v>
      </c>
      <c r="CZ7" s="24">
        <v>92.28</v>
      </c>
      <c r="DA7" s="24">
        <v>92.16</v>
      </c>
      <c r="DB7" s="24">
        <v>90.23</v>
      </c>
      <c r="DC7" s="24">
        <v>84.86</v>
      </c>
      <c r="DD7" s="24">
        <v>84.98</v>
      </c>
      <c r="DE7" s="24">
        <v>84.7</v>
      </c>
      <c r="DF7" s="24">
        <v>90.3</v>
      </c>
      <c r="DG7" s="24">
        <v>84.39</v>
      </c>
      <c r="DH7" s="24">
        <v>87.3</v>
      </c>
      <c r="DI7" s="24">
        <v>33.65</v>
      </c>
      <c r="DJ7" s="24">
        <v>36.229999999999997</v>
      </c>
      <c r="DK7" s="24">
        <v>37.83</v>
      </c>
      <c r="DL7" s="24">
        <v>38.880000000000003</v>
      </c>
      <c r="DM7" s="24">
        <v>39.82</v>
      </c>
      <c r="DN7" s="24">
        <v>24.13</v>
      </c>
      <c r="DO7" s="24">
        <v>23.06</v>
      </c>
      <c r="DP7" s="24">
        <v>20.34</v>
      </c>
      <c r="DQ7" s="24">
        <v>28.12</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0.01</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cp:lastPrinted>2024-03-04T06:46:49Z</cp:lastPrinted>
  <dcterms:created xsi:type="dcterms:W3CDTF">2023-12-12T01:03:21Z</dcterms:created>
  <dcterms:modified xsi:type="dcterms:W3CDTF">2024-03-04T06:46:50Z</dcterms:modified>
  <cp:category/>
</cp:coreProperties>
</file>