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mc:AlternateContent xmlns:mc="http://schemas.openxmlformats.org/markup-compatibility/2006">
    <mc:Choice Requires="x15">
      <x15ac:absPath xmlns:x15ac="http://schemas.microsoft.com/office/spreadsheetml/2010/11/ac" url="\\srsvr003\共有2\上下水道部\管理課\R5年度\R5報告・回答・調査\外部\3_兵庫県市町振興課\2.9〆経営比較分析表\下水\"/>
    </mc:Choice>
  </mc:AlternateContent>
  <xr:revisionPtr revIDLastSave="0" documentId="13_ncr:1_{C6246FC1-4A58-4CC1-98D5-416C33CCAACD}" xr6:coauthVersionLast="36" xr6:coauthVersionMax="36" xr10:uidLastSave="{00000000-0000-0000-0000-000000000000}"/>
  <workbookProtection workbookAlgorithmName="SHA-512" workbookHashValue="sOdpAlSD6UXCYjWKrMgvqFQ11HkFwDoc8yTwcDUnXVFM08RmiAr7RXofkpyk3xt+aKKMc+j/3nUjfGheWighDg==" workbookSaltValue="G6sJOy4fQEN7gDRSwuKulg==" workbookSpinCount="100000" lockStructure="1"/>
  <bookViews>
    <workbookView xWindow="0" yWindow="0" windowWidth="15360" windowHeight="7635"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U6" i="5"/>
  <c r="BB8" i="4" s="1"/>
  <c r="T6" i="5"/>
  <c r="S6" i="5"/>
  <c r="AL8" i="4" s="1"/>
  <c r="R6" i="5"/>
  <c r="AD10" i="4" s="1"/>
  <c r="Q6" i="5"/>
  <c r="P6" i="5"/>
  <c r="O6" i="5"/>
  <c r="N6" i="5"/>
  <c r="B10" i="4" s="1"/>
  <c r="M6" i="5"/>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AL10" i="4"/>
  <c r="W10" i="4"/>
  <c r="P10" i="4"/>
  <c r="I10" i="4"/>
  <c r="AT8" i="4"/>
  <c r="AD8" i="4"/>
  <c r="W8" i="4"/>
  <c r="P8" i="4"/>
  <c r="B6" i="4"/>
</calcChain>
</file>

<file path=xl/sharedStrings.xml><?xml version="1.0" encoding="utf-8"?>
<sst xmlns="http://schemas.openxmlformats.org/spreadsheetml/2006/main" count="236" uniqueCount="118">
  <si>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</si>
  <si>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</si>
  <si>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</si>
  <si>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</si>
  <si>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</si>
  <si>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</si>
  <si>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</si>
  <si>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</si>
  <si>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</si>
  <si>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</si>
  <si>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</si>
  <si>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</si>
  <si>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</si>
  <si>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</si>
  <si>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</si>
  <si>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</si>
  <si>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</si>
  <si>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</si>
  <si>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</si>
  <si>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</si>
  <si>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</si>
  <si>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</si>
  <si>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</si>
  <si>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</si>
  <si>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</si>
  <si>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</si>
  <si>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</si>
  <si>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</si>
  <si>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</si>
  <si>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</si>
  <si>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</si>
  <si>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</si>
  <si>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</si>
  <si>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</si>
  <si>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</si>
  <si>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</si>
  <si>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</si>
  <si>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</si>
  <si>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</si>
  <si>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</si>
  <si>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</si>
  <si>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</si>
  <si>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</si>
  <si>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</si>
  <si>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</si>
  <si>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</si>
  <si>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</si>
  <si>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</si>
  <si>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</si>
  <si>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</si>
  <si>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</si>
  <si>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</si>
  <si>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</si>
  <si>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</si>
  <si>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</si>
  <si>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</si>
  <si>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</si>
  <si>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</si>
  <si>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</si>
  <si>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</si>
  <si>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</si>
  <si>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</si>
  <si>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</si>
  <si>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</si>
  <si>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</si>
  <si>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</si>
  <si>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</si>
  <si>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</si>
  <si>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</si>
  <si>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</si>
  <si>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</si>
  <si>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</si>
  <si>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</si>
  <si>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</si>
  <si>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</si>
  <si>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</si>
  <si>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</si>
  <si>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</si>
  <si>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</si>
  <si>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</si>
  <si>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</si>
  <si>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</si>
  <si>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</si>
  <si>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</si>
  <si>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</si>
  <si>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</si>
  <si>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</si>
  <si>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</si>
  <si>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</si>
  <si>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</si>
  <si>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</si>
  <si>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</si>
  <si>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</si>
  <si>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</si>
  <si>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</si>
  <si>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</si>
  <si>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兵庫県　加東市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</si>
  <si>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</si>
  <si>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</si>
  <si>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</si>
  <si>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</si>
  <si>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</si>
  <si>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</si>
  <si>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</si>
  <si>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</si>
  <si>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</si>
  <si>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</si>
  <si>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</si>
  <si>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</si>
  <si>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</si>
  <si>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</si>
  <si>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</si>
  <si>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</si>
  <si>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</si>
  <si>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</si>
  <si>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将来の人口減少予測による水需要の低下が懸念され、使用料収入の減少が見込まれるため、定期的に適切な使用料を検討していく。 
引き続き、当市下水道ビジョン及び経営戦略に掲げた施策目標「持続」と「リスクの抑制」の達成に向けて、下水処理場統合整備やストックマネジメントなどの事業を着実に実施するとともに、進捗管理を行い、事業の効率化及び財政基盤の強化を図ることで、経営の健全化を目指す。</t>
    <rPh sb="45" eb="47">
      <t>テキセツ</t>
    </rPh>
    <rPh sb="110" eb="112">
      <t>ゲスイ</t>
    </rPh>
    <rPh sb="112" eb="115">
      <t>ショリジョウ</t>
    </rPh>
    <rPh sb="115" eb="117">
      <t>トウゴウ</t>
    </rPh>
    <rPh sb="117" eb="119">
      <t>セイビ</t>
    </rPh>
    <rPh sb="133" eb="135">
      <t>ジギョウ</t>
    </rPh>
    <rPh sb="136" eb="138">
      <t>チャクジツ</t>
    </rPh>
    <rPh sb="139" eb="141">
      <t>ジッシ</t>
    </rPh>
    <rPh sb="148" eb="150">
      <t>シンチョク</t>
    </rPh>
    <rPh sb="150" eb="152">
      <t>カンリ</t>
    </rPh>
    <rPh sb="153" eb="154">
      <t>オコナ</t>
    </rPh>
    <rPh sb="156" eb="158">
      <t>ジギョウ</t>
    </rPh>
    <rPh sb="159" eb="162">
      <t>コウリツカ</t>
    </rPh>
    <rPh sb="162" eb="163">
      <t>オヨ</t>
    </rPh>
    <rPh sb="164" eb="166">
      <t>ザイセイ</t>
    </rPh>
    <rPh sb="166" eb="168">
      <t>キバン</t>
    </rPh>
    <rPh sb="169" eb="171">
      <t>キョウカ</t>
    </rPh>
    <rPh sb="172" eb="173">
      <t>ハカ</t>
    </rPh>
    <rPh sb="178" eb="180">
      <t>ケイエイ</t>
    </rPh>
    <rPh sb="181" eb="184">
      <t>ケンゼンカ</t>
    </rPh>
    <rPh sb="185" eb="187">
      <t>メザ</t>
    </rPh>
    <phoneticPr fontId="4"/>
  </si>
  <si>
    <t>①有形固定資産減価償却率は、類似団体平均値を上回っており、老朽化した施設について、計画的に更新を行っていく必要がある。
②③法定耐用年数を超えた管渠はない。今後の更新需要に備えて、ストックマネジメントの実施により計画的かつ効率的に資産を管理する。</t>
    <phoneticPr fontId="4"/>
  </si>
  <si>
    <t>①経常収支比率は、農業集落排水事業等により整備した下水道を公共下水道及び特定環境保全公共下水道に接続する工事（以下「下水処理場統合整備」という。）の進捗に伴い、他会計補助金が増加したことなどから、前年度比9.61ポイント増加となり、100%を上回った。
②累積欠損金比率は、令和4年度の値が149.53となっているが、正しくは285.24である。下水処理場統合整備の進捗に伴い、累積欠損金が本事業会計へ移行したことにより、前年度より高くなっている。引き続き、生活排水処理場の統廃合を行い、事業の効率化を図ることで経営を改善し、赤字を解消していく。
③流動比率は、流動資産である現金預金が少なく、流動負債である企業債の元金償還が多いため、100％未満となっているが、下水道使用料等の収入で1年以内に支払うべき債務に対しての支払いはできている。
④企業債残高対事業規模比率は、償還が進んでいることから、類似団体平均値を下回っている。
⑤経費回収率は、汚水処理費が減少したことなどから、前年度比18.83ポイント増加し、100%を上回った。引き続き下水処理場統合整備を進め、経費削減による収支改善を図る。
⑥汚水処理原価は、下水処理場統合整備の進捗に伴い、有収水量が増加し、汚水処理費が減少したことから、前年度比40.74ポイント減少した。
⑦当該事業では処理施設を保有していない。
⑧水洗化率は高く、適正に使用料収入を得られる環境にある。引き続き未接続先に対する水洗化の啓発を行う。</t>
    <rPh sb="9" eb="11">
      <t>ノウギョウ</t>
    </rPh>
    <rPh sb="11" eb="13">
      <t>シュウラク</t>
    </rPh>
    <rPh sb="13" eb="15">
      <t>ハイスイ</t>
    </rPh>
    <rPh sb="15" eb="17">
      <t>ジギョウ</t>
    </rPh>
    <rPh sb="17" eb="18">
      <t>トウ</t>
    </rPh>
    <rPh sb="21" eb="23">
      <t>セイビ</t>
    </rPh>
    <rPh sb="25" eb="28">
      <t>ゲスイドウ</t>
    </rPh>
    <rPh sb="29" eb="31">
      <t>コウキョウ</t>
    </rPh>
    <rPh sb="31" eb="34">
      <t>ゲスイドウ</t>
    </rPh>
    <rPh sb="34" eb="35">
      <t>オヨ</t>
    </rPh>
    <rPh sb="36" eb="38">
      <t>トクテイ</t>
    </rPh>
    <rPh sb="38" eb="40">
      <t>カンキョウ</t>
    </rPh>
    <rPh sb="40" eb="42">
      <t>ホゼン</t>
    </rPh>
    <rPh sb="42" eb="44">
      <t>コウキョウ</t>
    </rPh>
    <rPh sb="44" eb="47">
      <t>ゲスイドウ</t>
    </rPh>
    <rPh sb="48" eb="50">
      <t>セツゾク</t>
    </rPh>
    <rPh sb="52" eb="54">
      <t>コウジ</t>
    </rPh>
    <rPh sb="55" eb="57">
      <t>イカ</t>
    </rPh>
    <rPh sb="58" eb="60">
      <t>ゲスイ</t>
    </rPh>
    <rPh sb="60" eb="63">
      <t>ショリジョウ</t>
    </rPh>
    <rPh sb="63" eb="65">
      <t>トウゴウ</t>
    </rPh>
    <rPh sb="65" eb="67">
      <t>セイビ</t>
    </rPh>
    <rPh sb="74" eb="76">
      <t>シンチョク</t>
    </rPh>
    <rPh sb="77" eb="78">
      <t>トモナ</t>
    </rPh>
    <rPh sb="80" eb="81">
      <t>ホカ</t>
    </rPh>
    <rPh sb="81" eb="83">
      <t>カイケイ</t>
    </rPh>
    <rPh sb="83" eb="86">
      <t>ホジョキン</t>
    </rPh>
    <rPh sb="87" eb="89">
      <t>ゾウカ</t>
    </rPh>
    <rPh sb="110" eb="112">
      <t>ゾウカ</t>
    </rPh>
    <rPh sb="121" eb="123">
      <t>ウワマワ</t>
    </rPh>
    <rPh sb="137" eb="139">
      <t>レイワ</t>
    </rPh>
    <rPh sb="140" eb="142">
      <t>ネンド</t>
    </rPh>
    <rPh sb="143" eb="144">
      <t>アタイ</t>
    </rPh>
    <rPh sb="159" eb="160">
      <t>タダ</t>
    </rPh>
    <rPh sb="173" eb="175">
      <t>ゲスイ</t>
    </rPh>
    <rPh sb="175" eb="178">
      <t>ショリジョウ</t>
    </rPh>
    <rPh sb="178" eb="180">
      <t>トウゴウ</t>
    </rPh>
    <rPh sb="180" eb="182">
      <t>セイビ</t>
    </rPh>
    <rPh sb="183" eb="185">
      <t>シンチョク</t>
    </rPh>
    <rPh sb="186" eb="187">
      <t>トモナ</t>
    </rPh>
    <rPh sb="189" eb="191">
      <t>ルイセキ</t>
    </rPh>
    <rPh sb="191" eb="193">
      <t>ケッソン</t>
    </rPh>
    <rPh sb="193" eb="194">
      <t>キン</t>
    </rPh>
    <rPh sb="195" eb="196">
      <t>ホン</t>
    </rPh>
    <rPh sb="196" eb="198">
      <t>ジギョウ</t>
    </rPh>
    <rPh sb="198" eb="200">
      <t>カイケイ</t>
    </rPh>
    <rPh sb="201" eb="203">
      <t>イコウ</t>
    </rPh>
    <rPh sb="211" eb="214">
      <t>ゼンネンド</t>
    </rPh>
    <rPh sb="216" eb="217">
      <t>タカ</t>
    </rPh>
    <rPh sb="224" eb="225">
      <t>ヒ</t>
    </rPh>
    <rPh sb="226" eb="227">
      <t>ツヅ</t>
    </rPh>
    <rPh sb="229" eb="231">
      <t>セイカツ</t>
    </rPh>
    <rPh sb="231" eb="233">
      <t>ハイスイ</t>
    </rPh>
    <rPh sb="233" eb="235">
      <t>ショリ</t>
    </rPh>
    <rPh sb="235" eb="236">
      <t>ジョウ</t>
    </rPh>
    <rPh sb="237" eb="240">
      <t>トウハイゴウ</t>
    </rPh>
    <rPh sb="241" eb="242">
      <t>オコナ</t>
    </rPh>
    <rPh sb="244" eb="246">
      <t>ジギョウ</t>
    </rPh>
    <rPh sb="247" eb="250">
      <t>コウリツカ</t>
    </rPh>
    <rPh sb="251" eb="252">
      <t>ハカ</t>
    </rPh>
    <rPh sb="256" eb="258">
      <t>ケイエイ</t>
    </rPh>
    <rPh sb="259" eb="261">
      <t>カイゼン</t>
    </rPh>
    <rPh sb="263" eb="265">
      <t>アカジ</t>
    </rPh>
    <rPh sb="266" eb="268">
      <t>カイショウ</t>
    </rPh>
    <rPh sb="423" eb="425">
      <t>オスイ</t>
    </rPh>
    <rPh sb="425" eb="427">
      <t>ショリ</t>
    </rPh>
    <rPh sb="427" eb="428">
      <t>ヒ</t>
    </rPh>
    <rPh sb="429" eb="431">
      <t>ゲンショウ</t>
    </rPh>
    <rPh sb="440" eb="443">
      <t>ゼンネンド</t>
    </rPh>
    <rPh sb="443" eb="444">
      <t>クラ</t>
    </rPh>
    <rPh sb="453" eb="455">
      <t>ゾウカ</t>
    </rPh>
    <rPh sb="462" eb="464">
      <t>ウワマワ</t>
    </rPh>
    <rPh sb="467" eb="468">
      <t>ヒ</t>
    </rPh>
    <rPh sb="469" eb="470">
      <t>ツヅ</t>
    </rPh>
    <rPh sb="509" eb="511">
      <t>ゲスイ</t>
    </rPh>
    <rPh sb="511" eb="514">
      <t>ショリジョウ</t>
    </rPh>
    <rPh sb="514" eb="516">
      <t>トウゴウ</t>
    </rPh>
    <rPh sb="516" eb="518">
      <t>セイビ</t>
    </rPh>
    <rPh sb="519" eb="521">
      <t>シンチョク</t>
    </rPh>
    <rPh sb="522" eb="523">
      <t>トモナ</t>
    </rPh>
    <rPh sb="525" eb="527">
      <t>ユウシュウ</t>
    </rPh>
    <rPh sb="527" eb="529">
      <t>スイリョウ</t>
    </rPh>
    <rPh sb="530" eb="532">
      <t>ゾウカ</t>
    </rPh>
    <rPh sb="534" eb="536">
      <t>オスイ</t>
    </rPh>
    <rPh sb="536" eb="538">
      <t>ショリ</t>
    </rPh>
    <rPh sb="538" eb="539">
      <t>ヒ</t>
    </rPh>
    <rPh sb="540" eb="542">
      <t>ゲンショウ</t>
    </rPh>
    <rPh sb="549" eb="552">
      <t>ゼンネンド</t>
    </rPh>
    <rPh sb="552" eb="553">
      <t>ヒ</t>
    </rPh>
    <rPh sb="562" eb="564">
      <t>ゲンショウ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</si>
</sst>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9CC-434D-9DA3-5A96DC69A23D}"/>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0.13</c:v>
                </c:pt>
                <c:pt idx="1">
                  <c:v>0.36</c:v>
                </c:pt>
                <c:pt idx="2">
                  <c:v>0.39</c:v>
                </c:pt>
                <c:pt idx="3">
                  <c:v>0.1</c:v>
                </c:pt>
                <c:pt idx="4">
                  <c:v>0.08</c:v>
                </c:pt>
              </c:numCache>
            </c:numRef>
          </c:val>
          <c:smooth val="0"/>
          <c:extLst>
            <c:ext xmlns:c16="http://schemas.microsoft.com/office/drawing/2014/chart" uri="{C3380CC4-5D6E-409C-BE32-E72D297353CC}">
              <c16:uniqueId val="{00000001-29CC-434D-9DA3-5A96DC69A23D}"/>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22D-49F0-906C-50BD1A67B9DE}"/>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42.56</c:v>
                </c:pt>
                <c:pt idx="1">
                  <c:v>42.47</c:v>
                </c:pt>
                <c:pt idx="2">
                  <c:v>42.4</c:v>
                </c:pt>
                <c:pt idx="3">
                  <c:v>42.28</c:v>
                </c:pt>
                <c:pt idx="4">
                  <c:v>41.06</c:v>
                </c:pt>
              </c:numCache>
            </c:numRef>
          </c:val>
          <c:smooth val="0"/>
          <c:extLst>
            <c:ext xmlns:c16="http://schemas.microsoft.com/office/drawing/2014/chart" uri="{C3380CC4-5D6E-409C-BE32-E72D297353CC}">
              <c16:uniqueId val="{00000001-622D-49F0-906C-50BD1A67B9DE}"/>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93.05</c:v>
                </c:pt>
                <c:pt idx="1">
                  <c:v>93.02</c:v>
                </c:pt>
                <c:pt idx="2">
                  <c:v>93.57</c:v>
                </c:pt>
                <c:pt idx="3">
                  <c:v>93.72</c:v>
                </c:pt>
                <c:pt idx="4">
                  <c:v>93.86</c:v>
                </c:pt>
              </c:numCache>
            </c:numRef>
          </c:val>
          <c:extLst>
            <c:ext xmlns:c16="http://schemas.microsoft.com/office/drawing/2014/chart" uri="{C3380CC4-5D6E-409C-BE32-E72D297353CC}">
              <c16:uniqueId val="{00000000-E160-417A-A287-D9C612DB961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83.32</c:v>
                </c:pt>
                <c:pt idx="1">
                  <c:v>83.75</c:v>
                </c:pt>
                <c:pt idx="2">
                  <c:v>84.19</c:v>
                </c:pt>
                <c:pt idx="3">
                  <c:v>84.34</c:v>
                </c:pt>
                <c:pt idx="4">
                  <c:v>84.34</c:v>
                </c:pt>
              </c:numCache>
            </c:numRef>
          </c:val>
          <c:smooth val="0"/>
          <c:extLst>
            <c:ext xmlns:c16="http://schemas.microsoft.com/office/drawing/2014/chart" uri="{C3380CC4-5D6E-409C-BE32-E72D297353CC}">
              <c16:uniqueId val="{00000001-E160-417A-A287-D9C612DB961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97.52</c:v>
                </c:pt>
                <c:pt idx="1">
                  <c:v>97.69</c:v>
                </c:pt>
                <c:pt idx="2">
                  <c:v>94.13</c:v>
                </c:pt>
                <c:pt idx="3">
                  <c:v>95.88</c:v>
                </c:pt>
                <c:pt idx="4">
                  <c:v>105.49</c:v>
                </c:pt>
              </c:numCache>
            </c:numRef>
          </c:val>
          <c:extLst>
            <c:ext xmlns:c16="http://schemas.microsoft.com/office/drawing/2014/chart" uri="{C3380CC4-5D6E-409C-BE32-E72D297353CC}">
              <c16:uniqueId val="{00000000-D5A0-4E80-8FC9-AB2B7F3755B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101.72</c:v>
                </c:pt>
                <c:pt idx="1">
                  <c:v>102.73</c:v>
                </c:pt>
                <c:pt idx="2">
                  <c:v>105.78</c:v>
                </c:pt>
                <c:pt idx="3">
                  <c:v>106.09</c:v>
                </c:pt>
                <c:pt idx="4">
                  <c:v>106.44</c:v>
                </c:pt>
              </c:numCache>
            </c:numRef>
          </c:val>
          <c:smooth val="0"/>
          <c:extLst>
            <c:ext xmlns:c16="http://schemas.microsoft.com/office/drawing/2014/chart" uri="{C3380CC4-5D6E-409C-BE32-E72D297353CC}">
              <c16:uniqueId val="{00000001-D5A0-4E80-8FC9-AB2B7F3755B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26.04</c:v>
                </c:pt>
                <c:pt idx="1">
                  <c:v>28.93</c:v>
                </c:pt>
                <c:pt idx="2">
                  <c:v>31.14</c:v>
                </c:pt>
                <c:pt idx="3">
                  <c:v>33.5</c:v>
                </c:pt>
                <c:pt idx="4">
                  <c:v>44.27</c:v>
                </c:pt>
              </c:numCache>
            </c:numRef>
          </c:val>
          <c:extLst>
            <c:ext xmlns:c16="http://schemas.microsoft.com/office/drawing/2014/chart" uri="{C3380CC4-5D6E-409C-BE32-E72D297353CC}">
              <c16:uniqueId val="{00000000-DF18-4101-A4D8-5216EA9D8A9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24.68</c:v>
                </c:pt>
                <c:pt idx="1">
                  <c:v>24.68</c:v>
                </c:pt>
                <c:pt idx="2">
                  <c:v>21.36</c:v>
                </c:pt>
                <c:pt idx="3">
                  <c:v>22.79</c:v>
                </c:pt>
                <c:pt idx="4">
                  <c:v>24.8</c:v>
                </c:pt>
              </c:numCache>
            </c:numRef>
          </c:val>
          <c:smooth val="0"/>
          <c:extLst>
            <c:ext xmlns:c16="http://schemas.microsoft.com/office/drawing/2014/chart" uri="{C3380CC4-5D6E-409C-BE32-E72D297353CC}">
              <c16:uniqueId val="{00000001-DF18-4101-A4D8-5216EA9D8A9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E72-4E97-9B0F-15EEE2376B19}"/>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0.01</c:v>
                </c:pt>
                <c:pt idx="1">
                  <c:v>8.6199999999999992</c:v>
                </c:pt>
                <c:pt idx="2">
                  <c:v>0.01</c:v>
                </c:pt>
                <c:pt idx="3">
                  <c:v>0.01</c:v>
                </c:pt>
                <c:pt idx="4">
                  <c:v>0.02</c:v>
                </c:pt>
              </c:numCache>
            </c:numRef>
          </c:val>
          <c:smooth val="0"/>
          <c:extLst>
            <c:ext xmlns:c16="http://schemas.microsoft.com/office/drawing/2014/chart" uri="{C3380CC4-5D6E-409C-BE32-E72D297353CC}">
              <c16:uniqueId val="{00000001-FE72-4E97-9B0F-15EEE2376B19}"/>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111.11</c:v>
                </c:pt>
                <c:pt idx="1">
                  <c:v>114.66</c:v>
                </c:pt>
                <c:pt idx="2">
                  <c:v>124.66</c:v>
                </c:pt>
                <c:pt idx="3">
                  <c:v>280.38</c:v>
                </c:pt>
                <c:pt idx="4">
                  <c:v>149.53</c:v>
                </c:pt>
              </c:numCache>
            </c:numRef>
          </c:val>
          <c:extLst>
            <c:ext xmlns:c16="http://schemas.microsoft.com/office/drawing/2014/chart" uri="{C3380CC4-5D6E-409C-BE32-E72D297353CC}">
              <c16:uniqueId val="{00000000-9EB2-42B3-BE03-BBB36F37E714}"/>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112.88</c:v>
                </c:pt>
                <c:pt idx="1">
                  <c:v>94.97</c:v>
                </c:pt>
                <c:pt idx="2">
                  <c:v>63.96</c:v>
                </c:pt>
                <c:pt idx="3">
                  <c:v>69.42</c:v>
                </c:pt>
                <c:pt idx="4">
                  <c:v>72.86</c:v>
                </c:pt>
              </c:numCache>
            </c:numRef>
          </c:val>
          <c:smooth val="0"/>
          <c:extLst>
            <c:ext xmlns:c16="http://schemas.microsoft.com/office/drawing/2014/chart" uri="{C3380CC4-5D6E-409C-BE32-E72D297353CC}">
              <c16:uniqueId val="{00000001-9EB2-42B3-BE03-BBB36F37E714}"/>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37.54</c:v>
                </c:pt>
                <c:pt idx="1">
                  <c:v>31.13</c:v>
                </c:pt>
                <c:pt idx="2">
                  <c:v>13.33</c:v>
                </c:pt>
                <c:pt idx="3">
                  <c:v>11.56</c:v>
                </c:pt>
                <c:pt idx="4">
                  <c:v>13.14</c:v>
                </c:pt>
              </c:numCache>
            </c:numRef>
          </c:val>
          <c:extLst>
            <c:ext xmlns:c16="http://schemas.microsoft.com/office/drawing/2014/chart" uri="{C3380CC4-5D6E-409C-BE32-E72D297353CC}">
              <c16:uniqueId val="{00000000-8365-4354-9173-8F1B33202177}"/>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49.18</c:v>
                </c:pt>
                <c:pt idx="1">
                  <c:v>47.72</c:v>
                </c:pt>
                <c:pt idx="2">
                  <c:v>44.24</c:v>
                </c:pt>
                <c:pt idx="3">
                  <c:v>43.07</c:v>
                </c:pt>
                <c:pt idx="4">
                  <c:v>45.42</c:v>
                </c:pt>
              </c:numCache>
            </c:numRef>
          </c:val>
          <c:smooth val="0"/>
          <c:extLst>
            <c:ext xmlns:c16="http://schemas.microsoft.com/office/drawing/2014/chart" uri="{C3380CC4-5D6E-409C-BE32-E72D297353CC}">
              <c16:uniqueId val="{00000001-8365-4354-9173-8F1B33202177}"/>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697.76</c:v>
                </c:pt>
                <c:pt idx="1">
                  <c:v>627.42999999999995</c:v>
                </c:pt>
                <c:pt idx="2">
                  <c:v>738.01</c:v>
                </c:pt>
                <c:pt idx="3">
                  <c:v>567.16</c:v>
                </c:pt>
                <c:pt idx="4">
                  <c:v>375.04</c:v>
                </c:pt>
              </c:numCache>
            </c:numRef>
          </c:val>
          <c:extLst>
            <c:ext xmlns:c16="http://schemas.microsoft.com/office/drawing/2014/chart" uri="{C3380CC4-5D6E-409C-BE32-E72D297353CC}">
              <c16:uniqueId val="{00000000-03AD-4A9C-AB51-0E1C1D31A40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1194.1500000000001</c:v>
                </c:pt>
                <c:pt idx="1">
                  <c:v>1206.79</c:v>
                </c:pt>
                <c:pt idx="2">
                  <c:v>1258.43</c:v>
                </c:pt>
                <c:pt idx="3">
                  <c:v>1163.75</c:v>
                </c:pt>
                <c:pt idx="4">
                  <c:v>1195.47</c:v>
                </c:pt>
              </c:numCache>
            </c:numRef>
          </c:val>
          <c:smooth val="0"/>
          <c:extLst>
            <c:ext xmlns:c16="http://schemas.microsoft.com/office/drawing/2014/chart" uri="{C3380CC4-5D6E-409C-BE32-E72D297353CC}">
              <c16:uniqueId val="{00000001-03AD-4A9C-AB51-0E1C1D31A40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97.11</c:v>
                </c:pt>
                <c:pt idx="1">
                  <c:v>97.32</c:v>
                </c:pt>
                <c:pt idx="2">
                  <c:v>92.81</c:v>
                </c:pt>
                <c:pt idx="3">
                  <c:v>92.25</c:v>
                </c:pt>
                <c:pt idx="4">
                  <c:v>111.08</c:v>
                </c:pt>
              </c:numCache>
            </c:numRef>
          </c:val>
          <c:extLst>
            <c:ext xmlns:c16="http://schemas.microsoft.com/office/drawing/2014/chart" uri="{C3380CC4-5D6E-409C-BE32-E72D297353CC}">
              <c16:uniqueId val="{00000000-404E-4EC0-83B5-8E347338B5B7}"/>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72.260000000000005</c:v>
                </c:pt>
                <c:pt idx="1">
                  <c:v>71.84</c:v>
                </c:pt>
                <c:pt idx="2">
                  <c:v>73.36</c:v>
                </c:pt>
                <c:pt idx="3">
                  <c:v>72.599999999999994</c:v>
                </c:pt>
                <c:pt idx="4">
                  <c:v>69.430000000000007</c:v>
                </c:pt>
              </c:numCache>
            </c:numRef>
          </c:val>
          <c:smooth val="0"/>
          <c:extLst>
            <c:ext xmlns:c16="http://schemas.microsoft.com/office/drawing/2014/chart" uri="{C3380CC4-5D6E-409C-BE32-E72D297353CC}">
              <c16:uniqueId val="{00000001-404E-4EC0-83B5-8E347338B5B7}"/>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251.54</c:v>
                </c:pt>
                <c:pt idx="1">
                  <c:v>252.22</c:v>
                </c:pt>
                <c:pt idx="2">
                  <c:v>260.27</c:v>
                </c:pt>
                <c:pt idx="3">
                  <c:v>260.52</c:v>
                </c:pt>
                <c:pt idx="4">
                  <c:v>219.78</c:v>
                </c:pt>
              </c:numCache>
            </c:numRef>
          </c:val>
          <c:extLst>
            <c:ext xmlns:c16="http://schemas.microsoft.com/office/drawing/2014/chart" uri="{C3380CC4-5D6E-409C-BE32-E72D297353CC}">
              <c16:uniqueId val="{00000000-1FB0-4372-8A61-860B17BA548D}"/>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230.02</c:v>
                </c:pt>
                <c:pt idx="1">
                  <c:v>228.47</c:v>
                </c:pt>
                <c:pt idx="2">
                  <c:v>224.88</c:v>
                </c:pt>
                <c:pt idx="3">
                  <c:v>228.64</c:v>
                </c:pt>
                <c:pt idx="4">
                  <c:v>239.46</c:v>
                </c:pt>
              </c:numCache>
            </c:numRef>
          </c:val>
          <c:smooth val="0"/>
          <c:extLst>
            <c:ext xmlns:c16="http://schemas.microsoft.com/office/drawing/2014/chart" uri="{C3380CC4-5D6E-409C-BE32-E72D297353CC}">
              <c16:uniqueId val="{00000001-1FB0-4372-8A61-860B17BA548D}"/>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【65.93】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【1,182.11】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【85.67】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【42.22】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【220.62】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【28.00】</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兵庫県　加東市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特定環境保全公共下水道</v>
      </c>
      <c r="Q8" s="65"/>
      <c r="R8" s="65"/>
      <c r="S8" s="65"/>
      <c r="T8" s="65"/>
      <c r="U8" s="65"/>
      <c r="V8" s="65"/>
      <c r="W8" s="65" t="str">
        <f>データ!L6</f>
        <v>D2</v>
      </c>
      <c r="X8" s="65"/>
      <c r="Y8" s="65"/>
      <c r="Z8" s="65"/>
      <c r="AA8" s="65"/>
      <c r="AB8" s="65"/>
      <c r="AC8" s="65"/>
      <c r="AD8" s="66" t="str">
        <f>データ!$M$6</f>
        <v>非設置</v>
      </c>
      <c r="AE8" s="66"/>
      <c r="AF8" s="66"/>
      <c r="AG8" s="66"/>
      <c r="AH8" s="66"/>
      <c r="AI8" s="66"/>
      <c r="AJ8" s="66"/>
      <c r="AK8" s="3"/>
      <c r="AL8" s="45">
        <f>データ!S6</f>
        <v>39719</v>
      </c>
      <c r="AM8" s="45"/>
      <c r="AN8" s="45"/>
      <c r="AO8" s="45"/>
      <c r="AP8" s="45"/>
      <c r="AQ8" s="45"/>
      <c r="AR8" s="45"/>
      <c r="AS8" s="45"/>
      <c r="AT8" s="46">
        <f>データ!T6</f>
        <v>157.55000000000001</v>
      </c>
      <c r="AU8" s="46"/>
      <c r="AV8" s="46"/>
      <c r="AW8" s="46"/>
      <c r="AX8" s="46"/>
      <c r="AY8" s="46"/>
      <c r="AZ8" s="46"/>
      <c r="BA8" s="46"/>
      <c r="BB8" s="46">
        <f>データ!U6</f>
        <v>252.1</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68.63</v>
      </c>
      <c r="J10" s="46"/>
      <c r="K10" s="46"/>
      <c r="L10" s="46"/>
      <c r="M10" s="46"/>
      <c r="N10" s="46"/>
      <c r="O10" s="46"/>
      <c r="P10" s="46">
        <f>データ!P6</f>
        <v>25.43</v>
      </c>
      <c r="Q10" s="46"/>
      <c r="R10" s="46"/>
      <c r="S10" s="46"/>
      <c r="T10" s="46"/>
      <c r="U10" s="46"/>
      <c r="V10" s="46"/>
      <c r="W10" s="46">
        <f>データ!Q6</f>
        <v>88.35</v>
      </c>
      <c r="X10" s="46"/>
      <c r="Y10" s="46"/>
      <c r="Z10" s="46"/>
      <c r="AA10" s="46"/>
      <c r="AB10" s="46"/>
      <c r="AC10" s="46"/>
      <c r="AD10" s="45">
        <f>データ!R6</f>
        <v>3146</v>
      </c>
      <c r="AE10" s="45"/>
      <c r="AF10" s="45"/>
      <c r="AG10" s="45"/>
      <c r="AH10" s="45"/>
      <c r="AI10" s="45"/>
      <c r="AJ10" s="45"/>
      <c r="AK10" s="2"/>
      <c r="AL10" s="45">
        <f>データ!V6</f>
        <v>10057</v>
      </c>
      <c r="AM10" s="45"/>
      <c r="AN10" s="45"/>
      <c r="AO10" s="45"/>
      <c r="AP10" s="45"/>
      <c r="AQ10" s="45"/>
      <c r="AR10" s="45"/>
      <c r="AS10" s="45"/>
      <c r="AT10" s="46">
        <f>データ!W6</f>
        <v>7.82</v>
      </c>
      <c r="AU10" s="46"/>
      <c r="AV10" s="46"/>
      <c r="AW10" s="46"/>
      <c r="AX10" s="46"/>
      <c r="AY10" s="46"/>
      <c r="AZ10" s="46"/>
      <c r="BA10" s="46"/>
      <c r="BB10" s="46">
        <f>データ!X6</f>
        <v>1286.06</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UGiCzUjzdj7LfDvTXyHdImA2YQNqAEpX9yDISweNj8O8GJaZ/NXfgi4mx7sDv8iVZnETmokS2OdHAP27lQ1Z6g==" saltValue="+AKMLR5nH+5hA5ocZJA/q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282286</v>
      </c>
      <c r="D6" s="19">
        <f t="shared" si="3"/>
        <v>46</v>
      </c>
      <c r="E6" s="19">
        <f t="shared" si="3"/>
        <v>17</v>
      </c>
      <c r="F6" s="19">
        <f t="shared" si="3"/>
        <v>4</v>
      </c>
      <c r="G6" s="19">
        <f t="shared" si="3"/>
        <v>0</v>
      </c>
      <c r="H6" s="19" t="str">
        <f t="shared" si="3"/>
        <v>兵庫県　加東市</v>
      </c>
      <c r="I6" s="19" t="str">
        <f t="shared" si="3"/>
        <v>法適用</v>
      </c>
      <c r="J6" s="19" t="str">
        <f t="shared" si="3"/>
        <v>下水道事業</v>
      </c>
      <c r="K6" s="19" t="str">
        <f t="shared" si="3"/>
        <v>特定環境保全公共下水道</v>
      </c>
      <c r="L6" s="19" t="str">
        <f t="shared" si="3"/>
        <v>D2</v>
      </c>
      <c r="M6" s="19" t="str">
        <f t="shared" si="3"/>
        <v>非設置</v>
      </c>
      <c r="N6" s="20" t="str">
        <f t="shared" si="3"/>
        <v>-</v>
      </c>
      <c r="O6" s="20">
        <f t="shared" si="3"/>
        <v>68.63</v>
      </c>
      <c r="P6" s="20">
        <f t="shared" si="3"/>
        <v>25.43</v>
      </c>
      <c r="Q6" s="20">
        <f t="shared" si="3"/>
        <v>88.35</v>
      </c>
      <c r="R6" s="20">
        <f t="shared" si="3"/>
        <v>3146</v>
      </c>
      <c r="S6" s="20">
        <f t="shared" si="3"/>
        <v>39719</v>
      </c>
      <c r="T6" s="20">
        <f t="shared" si="3"/>
        <v>157.55000000000001</v>
      </c>
      <c r="U6" s="20">
        <f t="shared" si="3"/>
        <v>252.1</v>
      </c>
      <c r="V6" s="20">
        <f t="shared" si="3"/>
        <v>10057</v>
      </c>
      <c r="W6" s="20">
        <f t="shared" si="3"/>
        <v>7.82</v>
      </c>
      <c r="X6" s="20">
        <f t="shared" si="3"/>
        <v>1286.06</v>
      </c>
      <c r="Y6" s="21">
        <f>IF(Y7="",NA(),Y7)</f>
        <v>97.52</v>
      </c>
      <c r="Z6" s="21">
        <f t="shared" ref="Z6:AH6" si="4">IF(Z7="",NA(),Z7)</f>
        <v>97.69</v>
      </c>
      <c r="AA6" s="21">
        <f t="shared" si="4"/>
        <v>94.13</v>
      </c>
      <c r="AB6" s="21">
        <f t="shared" si="4"/>
        <v>95.88</v>
      </c>
      <c r="AC6" s="21">
        <f t="shared" si="4"/>
        <v>105.49</v>
      </c>
      <c r="AD6" s="21">
        <f t="shared" si="4"/>
        <v>101.72</v>
      </c>
      <c r="AE6" s="21">
        <f t="shared" si="4"/>
        <v>102.73</v>
      </c>
      <c r="AF6" s="21">
        <f t="shared" si="4"/>
        <v>105.78</v>
      </c>
      <c r="AG6" s="21">
        <f t="shared" si="4"/>
        <v>106.09</v>
      </c>
      <c r="AH6" s="21">
        <f t="shared" si="4"/>
        <v>106.44</v>
      </c>
      <c r="AI6" s="20" t="str">
        <f>IF(AI7="","",IF(AI7="-","【-】","【"&amp;SUBSTITUTE(TEXT(AI7,"#,##0.00"),"-","△")&amp;"】"))</f>
        <v>【104.54】</v>
      </c>
      <c r="AJ6" s="21">
        <f>IF(AJ7="",NA(),AJ7)</f>
        <v>111.11</v>
      </c>
      <c r="AK6" s="21">
        <f t="shared" ref="AK6:AS6" si="5">IF(AK7="",NA(),AK7)</f>
        <v>114.66</v>
      </c>
      <c r="AL6" s="21">
        <f t="shared" si="5"/>
        <v>124.66</v>
      </c>
      <c r="AM6" s="21">
        <f t="shared" si="5"/>
        <v>280.38</v>
      </c>
      <c r="AN6" s="21">
        <f t="shared" si="5"/>
        <v>149.53</v>
      </c>
      <c r="AO6" s="21">
        <f t="shared" si="5"/>
        <v>112.88</v>
      </c>
      <c r="AP6" s="21">
        <f t="shared" si="5"/>
        <v>94.97</v>
      </c>
      <c r="AQ6" s="21">
        <f t="shared" si="5"/>
        <v>63.96</v>
      </c>
      <c r="AR6" s="21">
        <f t="shared" si="5"/>
        <v>69.42</v>
      </c>
      <c r="AS6" s="21">
        <f t="shared" si="5"/>
        <v>72.86</v>
      </c>
      <c r="AT6" s="20" t="str">
        <f>IF(AT7="","",IF(AT7="-","【-】","【"&amp;SUBSTITUTE(TEXT(AT7,"#,##0.00"),"-","△")&amp;"】"))</f>
        <v>【65.93】</v>
      </c>
      <c r="AU6" s="21">
        <f>IF(AU7="",NA(),AU7)</f>
        <v>37.54</v>
      </c>
      <c r="AV6" s="21">
        <f t="shared" ref="AV6:BD6" si="6">IF(AV7="",NA(),AV7)</f>
        <v>31.13</v>
      </c>
      <c r="AW6" s="21">
        <f t="shared" si="6"/>
        <v>13.33</v>
      </c>
      <c r="AX6" s="21">
        <f t="shared" si="6"/>
        <v>11.56</v>
      </c>
      <c r="AY6" s="21">
        <f t="shared" si="6"/>
        <v>13.14</v>
      </c>
      <c r="AZ6" s="21">
        <f t="shared" si="6"/>
        <v>49.18</v>
      </c>
      <c r="BA6" s="21">
        <f t="shared" si="6"/>
        <v>47.72</v>
      </c>
      <c r="BB6" s="21">
        <f t="shared" si="6"/>
        <v>44.24</v>
      </c>
      <c r="BC6" s="21">
        <f t="shared" si="6"/>
        <v>43.07</v>
      </c>
      <c r="BD6" s="21">
        <f t="shared" si="6"/>
        <v>45.42</v>
      </c>
      <c r="BE6" s="20" t="str">
        <f>IF(BE7="","",IF(BE7="-","【-】","【"&amp;SUBSTITUTE(TEXT(BE7,"#,##0.00"),"-","△")&amp;"】"))</f>
        <v>【44.25】</v>
      </c>
      <c r="BF6" s="21">
        <f>IF(BF7="",NA(),BF7)</f>
        <v>697.76</v>
      </c>
      <c r="BG6" s="21">
        <f t="shared" ref="BG6:BO6" si="7">IF(BG7="",NA(),BG7)</f>
        <v>627.42999999999995</v>
      </c>
      <c r="BH6" s="21">
        <f t="shared" si="7"/>
        <v>738.01</v>
      </c>
      <c r="BI6" s="21">
        <f t="shared" si="7"/>
        <v>567.16</v>
      </c>
      <c r="BJ6" s="21">
        <f t="shared" si="7"/>
        <v>375.04</v>
      </c>
      <c r="BK6" s="21">
        <f t="shared" si="7"/>
        <v>1194.1500000000001</v>
      </c>
      <c r="BL6" s="21">
        <f t="shared" si="7"/>
        <v>1206.79</v>
      </c>
      <c r="BM6" s="21">
        <f t="shared" si="7"/>
        <v>1258.43</v>
      </c>
      <c r="BN6" s="21">
        <f t="shared" si="7"/>
        <v>1163.75</v>
      </c>
      <c r="BO6" s="21">
        <f t="shared" si="7"/>
        <v>1195.47</v>
      </c>
      <c r="BP6" s="20" t="str">
        <f>IF(BP7="","",IF(BP7="-","【-】","【"&amp;SUBSTITUTE(TEXT(BP7,"#,##0.00"),"-","△")&amp;"】"))</f>
        <v>【1,182.11】</v>
      </c>
      <c r="BQ6" s="21">
        <f>IF(BQ7="",NA(),BQ7)</f>
        <v>97.11</v>
      </c>
      <c r="BR6" s="21">
        <f t="shared" ref="BR6:BZ6" si="8">IF(BR7="",NA(),BR7)</f>
        <v>97.32</v>
      </c>
      <c r="BS6" s="21">
        <f t="shared" si="8"/>
        <v>92.81</v>
      </c>
      <c r="BT6" s="21">
        <f t="shared" si="8"/>
        <v>92.25</v>
      </c>
      <c r="BU6" s="21">
        <f t="shared" si="8"/>
        <v>111.08</v>
      </c>
      <c r="BV6" s="21">
        <f t="shared" si="8"/>
        <v>72.260000000000005</v>
      </c>
      <c r="BW6" s="21">
        <f t="shared" si="8"/>
        <v>71.84</v>
      </c>
      <c r="BX6" s="21">
        <f t="shared" si="8"/>
        <v>73.36</v>
      </c>
      <c r="BY6" s="21">
        <f t="shared" si="8"/>
        <v>72.599999999999994</v>
      </c>
      <c r="BZ6" s="21">
        <f t="shared" si="8"/>
        <v>69.430000000000007</v>
      </c>
      <c r="CA6" s="20" t="str">
        <f>IF(CA7="","",IF(CA7="-","【-】","【"&amp;SUBSTITUTE(TEXT(CA7,"#,##0.00"),"-","△")&amp;"】"))</f>
        <v>【73.78】</v>
      </c>
      <c r="CB6" s="21">
        <f>IF(CB7="",NA(),CB7)</f>
        <v>251.54</v>
      </c>
      <c r="CC6" s="21">
        <f t="shared" ref="CC6:CK6" si="9">IF(CC7="",NA(),CC7)</f>
        <v>252.22</v>
      </c>
      <c r="CD6" s="21">
        <f t="shared" si="9"/>
        <v>260.27</v>
      </c>
      <c r="CE6" s="21">
        <f t="shared" si="9"/>
        <v>260.52</v>
      </c>
      <c r="CF6" s="21">
        <f t="shared" si="9"/>
        <v>219.78</v>
      </c>
      <c r="CG6" s="21">
        <f t="shared" si="9"/>
        <v>230.02</v>
      </c>
      <c r="CH6" s="21">
        <f t="shared" si="9"/>
        <v>228.47</v>
      </c>
      <c r="CI6" s="21">
        <f t="shared" si="9"/>
        <v>224.88</v>
      </c>
      <c r="CJ6" s="21">
        <f t="shared" si="9"/>
        <v>228.64</v>
      </c>
      <c r="CK6" s="21">
        <f t="shared" si="9"/>
        <v>239.46</v>
      </c>
      <c r="CL6" s="20" t="str">
        <f>IF(CL7="","",IF(CL7="-","【-】","【"&amp;SUBSTITUTE(TEXT(CL7,"#,##0.00"),"-","△")&amp;"】"))</f>
        <v>【220.62】</v>
      </c>
      <c r="CM6" s="21" t="str">
        <f>IF(CM7="",NA(),CM7)</f>
        <v>-</v>
      </c>
      <c r="CN6" s="21" t="str">
        <f t="shared" ref="CN6:CV6" si="10">IF(CN7="",NA(),CN7)</f>
        <v>-</v>
      </c>
      <c r="CO6" s="21" t="str">
        <f t="shared" si="10"/>
        <v>-</v>
      </c>
      <c r="CP6" s="21" t="str">
        <f t="shared" si="10"/>
        <v>-</v>
      </c>
      <c r="CQ6" s="21" t="str">
        <f t="shared" si="10"/>
        <v>-</v>
      </c>
      <c r="CR6" s="21">
        <f t="shared" si="10"/>
        <v>42.56</v>
      </c>
      <c r="CS6" s="21">
        <f t="shared" si="10"/>
        <v>42.47</v>
      </c>
      <c r="CT6" s="21">
        <f t="shared" si="10"/>
        <v>42.4</v>
      </c>
      <c r="CU6" s="21">
        <f t="shared" si="10"/>
        <v>42.28</v>
      </c>
      <c r="CV6" s="21">
        <f t="shared" si="10"/>
        <v>41.06</v>
      </c>
      <c r="CW6" s="20" t="str">
        <f>IF(CW7="","",IF(CW7="-","【-】","【"&amp;SUBSTITUTE(TEXT(CW7,"#,##0.00"),"-","△")&amp;"】"))</f>
        <v>【42.22】</v>
      </c>
      <c r="CX6" s="21">
        <f>IF(CX7="",NA(),CX7)</f>
        <v>93.05</v>
      </c>
      <c r="CY6" s="21">
        <f t="shared" ref="CY6:DG6" si="11">IF(CY7="",NA(),CY7)</f>
        <v>93.02</v>
      </c>
      <c r="CZ6" s="21">
        <f t="shared" si="11"/>
        <v>93.57</v>
      </c>
      <c r="DA6" s="21">
        <f t="shared" si="11"/>
        <v>93.72</v>
      </c>
      <c r="DB6" s="21">
        <f t="shared" si="11"/>
        <v>93.86</v>
      </c>
      <c r="DC6" s="21">
        <f t="shared" si="11"/>
        <v>83.32</v>
      </c>
      <c r="DD6" s="21">
        <f t="shared" si="11"/>
        <v>83.75</v>
      </c>
      <c r="DE6" s="21">
        <f t="shared" si="11"/>
        <v>84.19</v>
      </c>
      <c r="DF6" s="21">
        <f t="shared" si="11"/>
        <v>84.34</v>
      </c>
      <c r="DG6" s="21">
        <f t="shared" si="11"/>
        <v>84.34</v>
      </c>
      <c r="DH6" s="20" t="str">
        <f>IF(DH7="","",IF(DH7="-","【-】","【"&amp;SUBSTITUTE(TEXT(DH7,"#,##0.00"),"-","△")&amp;"】"))</f>
        <v>【85.67】</v>
      </c>
      <c r="DI6" s="21">
        <f>IF(DI7="",NA(),DI7)</f>
        <v>26.04</v>
      </c>
      <c r="DJ6" s="21">
        <f t="shared" ref="DJ6:DR6" si="12">IF(DJ7="",NA(),DJ7)</f>
        <v>28.93</v>
      </c>
      <c r="DK6" s="21">
        <f t="shared" si="12"/>
        <v>31.14</v>
      </c>
      <c r="DL6" s="21">
        <f t="shared" si="12"/>
        <v>33.5</v>
      </c>
      <c r="DM6" s="21">
        <f t="shared" si="12"/>
        <v>44.27</v>
      </c>
      <c r="DN6" s="21">
        <f t="shared" si="12"/>
        <v>24.68</v>
      </c>
      <c r="DO6" s="21">
        <f t="shared" si="12"/>
        <v>24.68</v>
      </c>
      <c r="DP6" s="21">
        <f t="shared" si="12"/>
        <v>21.36</v>
      </c>
      <c r="DQ6" s="21">
        <f t="shared" si="12"/>
        <v>22.79</v>
      </c>
      <c r="DR6" s="21">
        <f t="shared" si="12"/>
        <v>24.8</v>
      </c>
      <c r="DS6" s="20" t="str">
        <f>IF(DS7="","",IF(DS7="-","【-】","【"&amp;SUBSTITUTE(TEXT(DS7,"#,##0.00"),"-","△")&amp;"】"))</f>
        <v>【28.00】</v>
      </c>
      <c r="DT6" s="20">
        <f>IF(DT7="",NA(),DT7)</f>
        <v>0</v>
      </c>
      <c r="DU6" s="20">
        <f t="shared" ref="DU6:EC6" si="13">IF(DU7="",NA(),DU7)</f>
        <v>0</v>
      </c>
      <c r="DV6" s="20">
        <f t="shared" si="13"/>
        <v>0</v>
      </c>
      <c r="DW6" s="20">
        <f t="shared" si="13"/>
        <v>0</v>
      </c>
      <c r="DX6" s="20">
        <f t="shared" si="13"/>
        <v>0</v>
      </c>
      <c r="DY6" s="21">
        <f t="shared" si="13"/>
        <v>0.01</v>
      </c>
      <c r="DZ6" s="21">
        <f t="shared" si="13"/>
        <v>8.6199999999999992</v>
      </c>
      <c r="EA6" s="21">
        <f t="shared" si="13"/>
        <v>0.01</v>
      </c>
      <c r="EB6" s="21">
        <f t="shared" si="13"/>
        <v>0.01</v>
      </c>
      <c r="EC6" s="21">
        <f t="shared" si="13"/>
        <v>0.02</v>
      </c>
      <c r="ED6" s="20" t="str">
        <f>IF(ED7="","",IF(ED7="-","【-】","【"&amp;SUBSTITUTE(TEXT(ED7,"#,##0.00"),"-","△")&amp;"】"))</f>
        <v>【0.03】</v>
      </c>
      <c r="EE6" s="20">
        <f>IF(EE7="",NA(),EE7)</f>
        <v>0</v>
      </c>
      <c r="EF6" s="20">
        <f t="shared" ref="EF6:EN6" si="14">IF(EF7="",NA(),EF7)</f>
        <v>0</v>
      </c>
      <c r="EG6" s="20">
        <f t="shared" si="14"/>
        <v>0</v>
      </c>
      <c r="EH6" s="20">
        <f t="shared" si="14"/>
        <v>0</v>
      </c>
      <c r="EI6" s="20">
        <f t="shared" si="14"/>
        <v>0</v>
      </c>
      <c r="EJ6" s="21">
        <f t="shared" si="14"/>
        <v>0.13</v>
      </c>
      <c r="EK6" s="21">
        <f t="shared" si="14"/>
        <v>0.36</v>
      </c>
      <c r="EL6" s="21">
        <f t="shared" si="14"/>
        <v>0.39</v>
      </c>
      <c r="EM6" s="21">
        <f t="shared" si="14"/>
        <v>0.1</v>
      </c>
      <c r="EN6" s="21">
        <f t="shared" si="14"/>
        <v>0.08</v>
      </c>
      <c r="EO6" s="20" t="str">
        <f>IF(EO7="","",IF(EO7="-","【-】","【"&amp;SUBSTITUTE(TEXT(EO7,"#,##0.00"),"-","△")&amp;"】"))</f>
        <v>【0.13】</v>
      </c>
    </row>
    <row r="7" spans="1:148" s="22" customFormat="1" x14ac:dyDescent="0.15">
      <c r="A7" s="14"/>
      <c r="B7" s="23">
        <v>2022</v>
      </c>
      <c r="C7" s="23">
        <v>282286</v>
      </c>
      <c r="D7" s="23">
        <v>46</v>
      </c>
      <c r="E7" s="23">
        <v>17</v>
      </c>
      <c r="F7" s="23">
        <v>4</v>
      </c>
      <c r="G7" s="23">
        <v>0</v>
      </c>
      <c r="H7" s="23" t="s">
        <v>96</v>
      </c>
      <c r="I7" s="23" t="s">
        <v>97</v>
      </c>
      <c r="J7" s="23" t="s">
        <v>98</v>
      </c>
      <c r="K7" s="23" t="s">
        <v>99</v>
      </c>
      <c r="L7" s="23" t="s">
        <v>100</v>
      </c>
      <c r="M7" s="23" t="s">
        <v>101</v>
      </c>
      <c r="N7" s="24" t="s">
        <v>102</v>
      </c>
      <c r="O7" s="24">
        <v>68.63</v>
      </c>
      <c r="P7" s="24">
        <v>25.43</v>
      </c>
      <c r="Q7" s="24">
        <v>88.35</v>
      </c>
      <c r="R7" s="24">
        <v>3146</v>
      </c>
      <c r="S7" s="24">
        <v>39719</v>
      </c>
      <c r="T7" s="24">
        <v>157.55000000000001</v>
      </c>
      <c r="U7" s="24">
        <v>252.1</v>
      </c>
      <c r="V7" s="24">
        <v>10057</v>
      </c>
      <c r="W7" s="24">
        <v>7.82</v>
      </c>
      <c r="X7" s="24">
        <v>1286.06</v>
      </c>
      <c r="Y7" s="24">
        <v>97.52</v>
      </c>
      <c r="Z7" s="24">
        <v>97.69</v>
      </c>
      <c r="AA7" s="24">
        <v>94.13</v>
      </c>
      <c r="AB7" s="24">
        <v>95.88</v>
      </c>
      <c r="AC7" s="24">
        <v>105.49</v>
      </c>
      <c r="AD7" s="24">
        <v>101.72</v>
      </c>
      <c r="AE7" s="24">
        <v>102.73</v>
      </c>
      <c r="AF7" s="24">
        <v>105.78</v>
      </c>
      <c r="AG7" s="24">
        <v>106.09</v>
      </c>
      <c r="AH7" s="24">
        <v>106.44</v>
      </c>
      <c r="AI7" s="24">
        <v>104.54</v>
      </c>
      <c r="AJ7" s="24">
        <v>111.11</v>
      </c>
      <c r="AK7" s="24">
        <v>114.66</v>
      </c>
      <c r="AL7" s="24">
        <v>124.66</v>
      </c>
      <c r="AM7" s="24">
        <v>280.38</v>
      </c>
      <c r="AN7" s="24">
        <v>149.53</v>
      </c>
      <c r="AO7" s="24">
        <v>112.88</v>
      </c>
      <c r="AP7" s="24">
        <v>94.97</v>
      </c>
      <c r="AQ7" s="24">
        <v>63.96</v>
      </c>
      <c r="AR7" s="24">
        <v>69.42</v>
      </c>
      <c r="AS7" s="24">
        <v>72.86</v>
      </c>
      <c r="AT7" s="24">
        <v>65.930000000000007</v>
      </c>
      <c r="AU7" s="24">
        <v>37.54</v>
      </c>
      <c r="AV7" s="24">
        <v>31.13</v>
      </c>
      <c r="AW7" s="24">
        <v>13.33</v>
      </c>
      <c r="AX7" s="24">
        <v>11.56</v>
      </c>
      <c r="AY7" s="24">
        <v>13.14</v>
      </c>
      <c r="AZ7" s="24">
        <v>49.18</v>
      </c>
      <c r="BA7" s="24">
        <v>47.72</v>
      </c>
      <c r="BB7" s="24">
        <v>44.24</v>
      </c>
      <c r="BC7" s="24">
        <v>43.07</v>
      </c>
      <c r="BD7" s="24">
        <v>45.42</v>
      </c>
      <c r="BE7" s="24">
        <v>44.25</v>
      </c>
      <c r="BF7" s="24">
        <v>697.76</v>
      </c>
      <c r="BG7" s="24">
        <v>627.42999999999995</v>
      </c>
      <c r="BH7" s="24">
        <v>738.01</v>
      </c>
      <c r="BI7" s="24">
        <v>567.16</v>
      </c>
      <c r="BJ7" s="24">
        <v>375.04</v>
      </c>
      <c r="BK7" s="24">
        <v>1194.1500000000001</v>
      </c>
      <c r="BL7" s="24">
        <v>1206.79</v>
      </c>
      <c r="BM7" s="24">
        <v>1258.43</v>
      </c>
      <c r="BN7" s="24">
        <v>1163.75</v>
      </c>
      <c r="BO7" s="24">
        <v>1195.47</v>
      </c>
      <c r="BP7" s="24">
        <v>1182.1099999999999</v>
      </c>
      <c r="BQ7" s="24">
        <v>97.11</v>
      </c>
      <c r="BR7" s="24">
        <v>97.32</v>
      </c>
      <c r="BS7" s="24">
        <v>92.81</v>
      </c>
      <c r="BT7" s="24">
        <v>92.25</v>
      </c>
      <c r="BU7" s="24">
        <v>111.08</v>
      </c>
      <c r="BV7" s="24">
        <v>72.260000000000005</v>
      </c>
      <c r="BW7" s="24">
        <v>71.84</v>
      </c>
      <c r="BX7" s="24">
        <v>73.36</v>
      </c>
      <c r="BY7" s="24">
        <v>72.599999999999994</v>
      </c>
      <c r="BZ7" s="24">
        <v>69.430000000000007</v>
      </c>
      <c r="CA7" s="24">
        <v>73.78</v>
      </c>
      <c r="CB7" s="24">
        <v>251.54</v>
      </c>
      <c r="CC7" s="24">
        <v>252.22</v>
      </c>
      <c r="CD7" s="24">
        <v>260.27</v>
      </c>
      <c r="CE7" s="24">
        <v>260.52</v>
      </c>
      <c r="CF7" s="24">
        <v>219.78</v>
      </c>
      <c r="CG7" s="24">
        <v>230.02</v>
      </c>
      <c r="CH7" s="24">
        <v>228.47</v>
      </c>
      <c r="CI7" s="24">
        <v>224.88</v>
      </c>
      <c r="CJ7" s="24">
        <v>228.64</v>
      </c>
      <c r="CK7" s="24">
        <v>239.46</v>
      </c>
      <c r="CL7" s="24">
        <v>220.62</v>
      </c>
      <c r="CM7" s="24" t="s">
        <v>102</v>
      </c>
      <c r="CN7" s="24" t="s">
        <v>102</v>
      </c>
      <c r="CO7" s="24" t="s">
        <v>102</v>
      </c>
      <c r="CP7" s="24" t="s">
        <v>102</v>
      </c>
      <c r="CQ7" s="24" t="s">
        <v>102</v>
      </c>
      <c r="CR7" s="24">
        <v>42.56</v>
      </c>
      <c r="CS7" s="24">
        <v>42.47</v>
      </c>
      <c r="CT7" s="24">
        <v>42.4</v>
      </c>
      <c r="CU7" s="24">
        <v>42.28</v>
      </c>
      <c r="CV7" s="24">
        <v>41.06</v>
      </c>
      <c r="CW7" s="24">
        <v>42.22</v>
      </c>
      <c r="CX7" s="24">
        <v>93.05</v>
      </c>
      <c r="CY7" s="24">
        <v>93.02</v>
      </c>
      <c r="CZ7" s="24">
        <v>93.57</v>
      </c>
      <c r="DA7" s="24">
        <v>93.72</v>
      </c>
      <c r="DB7" s="24">
        <v>93.86</v>
      </c>
      <c r="DC7" s="24">
        <v>83.32</v>
      </c>
      <c r="DD7" s="24">
        <v>83.75</v>
      </c>
      <c r="DE7" s="24">
        <v>84.19</v>
      </c>
      <c r="DF7" s="24">
        <v>84.34</v>
      </c>
      <c r="DG7" s="24">
        <v>84.34</v>
      </c>
      <c r="DH7" s="24">
        <v>85.67</v>
      </c>
      <c r="DI7" s="24">
        <v>26.04</v>
      </c>
      <c r="DJ7" s="24">
        <v>28.93</v>
      </c>
      <c r="DK7" s="24">
        <v>31.14</v>
      </c>
      <c r="DL7" s="24">
        <v>33.5</v>
      </c>
      <c r="DM7" s="24">
        <v>44.27</v>
      </c>
      <c r="DN7" s="24">
        <v>24.68</v>
      </c>
      <c r="DO7" s="24">
        <v>24.68</v>
      </c>
      <c r="DP7" s="24">
        <v>21.36</v>
      </c>
      <c r="DQ7" s="24">
        <v>22.79</v>
      </c>
      <c r="DR7" s="24">
        <v>24.8</v>
      </c>
      <c r="DS7" s="24">
        <v>28</v>
      </c>
      <c r="DT7" s="24">
        <v>0</v>
      </c>
      <c r="DU7" s="24">
        <v>0</v>
      </c>
      <c r="DV7" s="24">
        <v>0</v>
      </c>
      <c r="DW7" s="24">
        <v>0</v>
      </c>
      <c r="DX7" s="24">
        <v>0</v>
      </c>
      <c r="DY7" s="24">
        <v>0.01</v>
      </c>
      <c r="DZ7" s="24">
        <v>8.6199999999999992</v>
      </c>
      <c r="EA7" s="24">
        <v>0.01</v>
      </c>
      <c r="EB7" s="24">
        <v>0.01</v>
      </c>
      <c r="EC7" s="24">
        <v>0.02</v>
      </c>
      <c r="ED7" s="24">
        <v>0.03</v>
      </c>
      <c r="EE7" s="24">
        <v>0</v>
      </c>
      <c r="EF7" s="24">
        <v>0</v>
      </c>
      <c r="EG7" s="24">
        <v>0</v>
      </c>
      <c r="EH7" s="24">
        <v>0</v>
      </c>
      <c r="EI7" s="24">
        <v>0</v>
      </c>
      <c r="EJ7" s="24">
        <v>0.13</v>
      </c>
      <c r="EK7" s="24">
        <v>0.36</v>
      </c>
      <c r="EL7" s="24">
        <v>0.39</v>
      </c>
      <c r="EM7" s="24">
        <v>0.1</v>
      </c>
      <c r="EN7" s="24">
        <v>0.08</v>
      </c>
      <c r="EO7" s="24">
        <v>0.13</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113</v>
      </c>
      <c r="F13" t="s">
        <v>111</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00385ae_h</cp:lastModifiedBy>
  <cp:lastPrinted>2024-03-04T06:45:40Z</cp:lastPrinted>
  <dcterms:created xsi:type="dcterms:W3CDTF">2023-12-12T00:57:24Z</dcterms:created>
  <dcterms:modified xsi:type="dcterms:W3CDTF">2024-03-04T06:45:41Z</dcterms:modified>
  <cp:category/>
</cp:coreProperties>
</file>