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srsvr003\共有2\上下水道部\管理課\R6年度\R6報告・回答・調査\外部\3_兵庫県市町振興課\R7.2.10〆令和5年度決算における経営比較分析表\下水\"/>
    </mc:Choice>
  </mc:AlternateContent>
  <xr:revisionPtr revIDLastSave="0" documentId="13_ncr:1_{5018331C-06DF-425A-9D3F-4FBBFDA57A7A}" xr6:coauthVersionLast="36" xr6:coauthVersionMax="36" xr10:uidLastSave="{00000000-0000-0000-0000-000000000000}"/>
  <workbookProtection workbookAlgorithmName="SHA-512" workbookHashValue="gXQ9wD3XUBe38BChNG7v19GxTLc3v6FL/pWBXO/YyRI1jQJHd0DvTXQNB+N6HN2hS+dT1GjGazWGVeA1ffOghA==" workbookSaltValue="ROuHUViKE1TeqNP6tMZjX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AT10" i="4"/>
  <c r="I10"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<sst xmlns="http://schemas.openxmlformats.org/spreadsheetml/2006/main" count="231" uniqueCount="115">
  <si>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</si>
  <si>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</si>
  <si>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</si>
  <si>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</si>
  <si>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</si>
  <si>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</si>
  <si>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</si>
  <si>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</si>
  <si>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</si>
  <si>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</si>
  <si>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</si>
  <si>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</si>
  <si>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</si>
  <si>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</si>
  <si>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</si>
  <si>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</si>
  <si>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</si>
  <si>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</si>
  <si>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</si>
  <si>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</si>
  <si>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</si>
  <si>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</si>
  <si>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</si>
  <si>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</si>
  <si>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</si>
  <si>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</si>
  <si>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</si>
  <si>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</si>
  <si>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</si>
  <si>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</si>
  <si>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</si>
  <si>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</si>
  <si>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</si>
  <si>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</si>
  <si>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</si>
  <si>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</si>
  <si>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</si>
  <si>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</si>
  <si>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</si>
  <si>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</si>
  <si>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</si>
  <si>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</si>
  <si>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</si>
  <si>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</si>
  <si>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</si>
  <si>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</si>
  <si>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</si>
  <si>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</si>
  <si>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</si>
  <si>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</si>
  <si>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</si>
  <si>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</si>
  <si>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</si>
  <si>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</si>
  <si>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</si>
  <si>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</si>
  <si>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</si>
  <si>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</si>
  <si>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</si>
  <si>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</si>
  <si>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</si>
  <si>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</si>
  <si>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</si>
  <si>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</si>
  <si>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</si>
  <si>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</si>
  <si>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</si>
  <si>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</si>
  <si>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</si>
  <si>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</si>
  <si>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</si>
  <si>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</si>
  <si>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</si>
  <si>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</si>
  <si>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</si>
  <si>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</si>
  <si>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</si>
  <si>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</si>
  <si>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</si>
  <si>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</si>
  <si>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</si>
  <si>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</si>
  <si>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</si>
  <si>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</si>
  <si>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</si>
  <si>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</si>
  <si>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</si>
  <si>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</si>
  <si>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</si>
  <si>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</si>
  <si>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</si>
  <si>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</si>
  <si>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</si>
  <si>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</si>
  <si>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</si>
  <si>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</si>
  <si>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加東市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</si>
  <si>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</si>
  <si>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</si>
  <si>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</si>
  <si>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</si>
  <si>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</si>
  <si>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</si>
  <si>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</si>
  <si>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</si>
  <si>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</si>
  <si>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</si>
  <si>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</si>
  <si>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</si>
  <si>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</si>
  <si>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</si>
  <si>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</si>
  <si>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①有形固定資産減価償却率は、類似団体平均値を上回っており、老朽化した施設について、計画的に更新を行っていく必要がある。
②③法定耐用年数を超えた管渠はない。今後の更新需要に備えて、ストックマネジメントの実施により、計画的かつ効率的に資産を管理する。</t>
    <phoneticPr fontId="4"/>
  </si>
  <si>
    <t>将来の人口減少予測による水需要の低下が懸念され、使用料収入の減少が見込まれるため、定期的に適切な使用料を検討していく。 
引き続き、当市下水道ビジョン及び経営戦略に掲げた施策目標「持続」と「リスクの抑制」の達成に向けて、下水処理場統合整備やストックマネジメントなどの事業を着実に実施するとともに、進捗管理を行い、事業の効率化及び財政基盤の強化を図ることで、経営の健全化を目指す。</t>
    <phoneticPr fontId="4"/>
  </si>
  <si>
    <t>①経常収支比率は、ストックマネジメント計画策定や資産減耗費等の費用の減少が長期前受金戻入や他会計補助金等の収益の減小よりも上回ったため、100％以上となった。
②累積欠損金比率は、令和4年度の値が168.06となっているが、正しくは88.68である。また、令和5年度の値が158.58となっているが、正しくは85.96である。農業集落排水事業等により整備した公共下水道（広義）に接続する工事（以下「下水処理場統合整備」という。）の進捗に伴い、累積欠損金が本事業会計へ移行しているため、比率が高くなっている。
③流動比率は、流動資産の現金預金が少なく、流動負債の建設改良工事未払金及び企業債元金償還が多いため、100％未満であるが、1年以内に支払うべき債務に対しての支払いはできている。
④企業債残高対事業規模比率は、前年度比で増加しているものの、既存借入分の償還が進んでおり、類似団体平均値より低い。
⑤経費回収率は100％を上回り、使用料で回収すべき経費を賄えているため、適切な使用料水準と言える。
⑥汚水処理原価は、下水処理場統合整備の事業進捗に伴い、他事業会計から移行した有収水量及び汚水処理費が増加しており、前年度比で21.64ポイントの増加となった。
⑦施設利用率は単独公共下水道（東条地域の1処理場）の指標で、下水処理場統合整備による効率化を図っているため、利用率は上昇している。
⑧水洗化率は高く、適正に使用料収入を得られる環境にある。</t>
    <rPh sb="19" eb="21">
      <t>ケイカク</t>
    </rPh>
    <rPh sb="21" eb="23">
      <t>サクテイ</t>
    </rPh>
    <rPh sb="29" eb="30">
      <t>トウ</t>
    </rPh>
    <rPh sb="31" eb="33">
      <t>ヒヨウ</t>
    </rPh>
    <rPh sb="34" eb="36">
      <t>ゲンショウ</t>
    </rPh>
    <rPh sb="37" eb="39">
      <t>チョウキ</t>
    </rPh>
    <rPh sb="39" eb="41">
      <t>マエウ</t>
    </rPh>
    <rPh sb="41" eb="42">
      <t>キン</t>
    </rPh>
    <rPh sb="42" eb="44">
      <t>レイニュウ</t>
    </rPh>
    <rPh sb="45" eb="46">
      <t>タ</t>
    </rPh>
    <rPh sb="46" eb="48">
      <t>カイケイ</t>
    </rPh>
    <rPh sb="48" eb="51">
      <t>ホジョキン</t>
    </rPh>
    <rPh sb="51" eb="52">
      <t>トウ</t>
    </rPh>
    <rPh sb="53" eb="55">
      <t>シュウエキ</t>
    </rPh>
    <rPh sb="56" eb="57">
      <t>ゲン</t>
    </rPh>
    <rPh sb="57" eb="58">
      <t>ショウ</t>
    </rPh>
    <rPh sb="72" eb="74">
      <t>イジョウ</t>
    </rPh>
    <rPh sb="128" eb="130">
      <t>レイワ</t>
    </rPh>
    <rPh sb="131" eb="133">
      <t>ネンド</t>
    </rPh>
    <rPh sb="179" eb="181">
      <t>コウキョウ</t>
    </rPh>
    <rPh sb="185" eb="187">
      <t>コウギ</t>
    </rPh>
    <rPh sb="242" eb="244">
      <t>ヒリツ</t>
    </rPh>
    <rPh sb="358" eb="362">
      <t>ゼンネンドヒ</t>
    </rPh>
    <rPh sb="363" eb="365">
      <t>ゾウカ</t>
    </rPh>
    <rPh sb="373" eb="375">
      <t>キゾン</t>
    </rPh>
    <rPh sb="375" eb="376">
      <t>カ</t>
    </rPh>
    <rPh sb="376" eb="377">
      <t>イ</t>
    </rPh>
    <rPh sb="377" eb="378">
      <t>ブン</t>
    </rPh>
    <rPh sb="460" eb="462">
      <t>ゲスイ</t>
    </rPh>
    <rPh sb="462" eb="465">
      <t>ショリジョウ</t>
    </rPh>
    <rPh sb="465" eb="467">
      <t>トウゴウ</t>
    </rPh>
    <rPh sb="467" eb="469">
      <t>セイビ</t>
    </rPh>
    <rPh sb="470" eb="472">
      <t>ジギョウ</t>
    </rPh>
    <rPh sb="472" eb="474">
      <t>シンチョク</t>
    </rPh>
    <rPh sb="475" eb="476">
      <t>トモナ</t>
    </rPh>
    <rPh sb="478" eb="479">
      <t>タ</t>
    </rPh>
    <rPh sb="479" eb="481">
      <t>ジギョウ</t>
    </rPh>
    <rPh sb="481" eb="483">
      <t>カイケイ</t>
    </rPh>
    <rPh sb="485" eb="487">
      <t>イコウ</t>
    </rPh>
    <rPh sb="491" eb="493">
      <t>スイリョウ</t>
    </rPh>
    <rPh sb="493" eb="494">
      <t>オヨ</t>
    </rPh>
    <rPh sb="495" eb="497">
      <t>オスイ</t>
    </rPh>
    <rPh sb="497" eb="499">
      <t>ショリ</t>
    </rPh>
    <rPh sb="501" eb="503">
      <t>ゾウカ</t>
    </rPh>
    <rPh sb="523" eb="52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</si>
</sst>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66-40CB-A7E9-FF22D4FEC1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7.0000000000000007E-2</c:v>
                </c:pt>
                <c:pt idx="4">
                  <c:v>0.06</c:v>
                </c:pt>
              </c:numCache>
            </c:numRef>
          </c:val>
          <c:smooth val="0"/>
          <c:extLst>
            <c:ext xmlns:c16="http://schemas.microsoft.com/office/drawing/2014/chart" uri="{C3380CC4-5D6E-409C-BE32-E72D297353CC}">
              <c16:uniqueId val="{00000001-8666-40CB-A7E9-FF22D4FEC1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50.32</c:v>
                </c:pt>
                <c:pt idx="1">
                  <c:v>53.77</c:v>
                </c:pt>
                <c:pt idx="2">
                  <c:v>59.44</c:v>
                </c:pt>
                <c:pt idx="3">
                  <c:v>64.3</c:v>
                </c:pt>
                <c:pt idx="4">
                  <c:v>68.42</c:v>
                </c:pt>
              </c:numCache>
            </c:numRef>
          </c:val>
          <c:extLst>
            <c:ext xmlns:c16="http://schemas.microsoft.com/office/drawing/2014/chart" uri="{C3380CC4-5D6E-409C-BE32-E72D297353CC}">
              <c16:uniqueId val="{00000000-AF24-4CB6-8F23-5B92DA32D4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54.86</c:v>
                </c:pt>
                <c:pt idx="4">
                  <c:v>55.04</c:v>
                </c:pt>
              </c:numCache>
            </c:numRef>
          </c:val>
          <c:smooth val="0"/>
          <c:extLst>
            <c:ext xmlns:c16="http://schemas.microsoft.com/office/drawing/2014/chart" uri="{C3380CC4-5D6E-409C-BE32-E72D297353CC}">
              <c16:uniqueId val="{00000001-AF24-4CB6-8F23-5B92DA32D4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95.16</c:v>
                </c:pt>
                <c:pt idx="1">
                  <c:v>95.12</c:v>
                </c:pt>
                <c:pt idx="2">
                  <c:v>95.25</c:v>
                </c:pt>
                <c:pt idx="3">
                  <c:v>95.33</c:v>
                </c:pt>
                <c:pt idx="4">
                  <c:v>95.24</c:v>
                </c:pt>
              </c:numCache>
            </c:numRef>
          </c:val>
          <c:extLst>
            <c:ext xmlns:c16="http://schemas.microsoft.com/office/drawing/2014/chart" uri="{C3380CC4-5D6E-409C-BE32-E72D297353CC}">
              <c16:uniqueId val="{00000000-3CB2-4BC3-B71A-0D0D5142186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91.37</c:v>
                </c:pt>
                <c:pt idx="4">
                  <c:v>91.92</c:v>
                </c:pt>
              </c:numCache>
            </c:numRef>
          </c:val>
          <c:smooth val="0"/>
          <c:extLst>
            <c:ext xmlns:c16="http://schemas.microsoft.com/office/drawing/2014/chart" uri="{C3380CC4-5D6E-409C-BE32-E72D297353CC}">
              <c16:uniqueId val="{00000001-3CB2-4BC3-B71A-0D0D5142186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100.17</c:v>
                </c:pt>
                <c:pt idx="1">
                  <c:v>100.14</c:v>
                </c:pt>
                <c:pt idx="2">
                  <c:v>100.88</c:v>
                </c:pt>
                <c:pt idx="3">
                  <c:v>97.94</c:v>
                </c:pt>
                <c:pt idx="4">
                  <c:v>103.28</c:v>
                </c:pt>
              </c:numCache>
            </c:numRef>
          </c:val>
          <c:extLst>
            <c:ext xmlns:c16="http://schemas.microsoft.com/office/drawing/2014/chart" uri="{C3380CC4-5D6E-409C-BE32-E72D297353CC}">
              <c16:uniqueId val="{00000000-F13D-4187-8406-06AEB25CCE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109.21</c:v>
                </c:pt>
                <c:pt idx="1">
                  <c:v>107.81</c:v>
                </c:pt>
                <c:pt idx="2">
                  <c:v>107.54</c:v>
                </c:pt>
                <c:pt idx="3">
                  <c:v>105.35</c:v>
                </c:pt>
                <c:pt idx="4">
                  <c:v>106.8</c:v>
                </c:pt>
              </c:numCache>
            </c:numRef>
          </c:val>
          <c:smooth val="0"/>
          <c:extLst>
            <c:ext xmlns:c16="http://schemas.microsoft.com/office/drawing/2014/chart" uri="{C3380CC4-5D6E-409C-BE32-E72D297353CC}">
              <c16:uniqueId val="{00000001-F13D-4187-8406-06AEB25CCE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30.07</c:v>
                </c:pt>
                <c:pt idx="1">
                  <c:v>32.130000000000003</c:v>
                </c:pt>
                <c:pt idx="2">
                  <c:v>34.619999999999997</c:v>
                </c:pt>
                <c:pt idx="3">
                  <c:v>32.33</c:v>
                </c:pt>
                <c:pt idx="4">
                  <c:v>38.79</c:v>
                </c:pt>
              </c:numCache>
            </c:numRef>
          </c:val>
          <c:extLst>
            <c:ext xmlns:c16="http://schemas.microsoft.com/office/drawing/2014/chart" uri="{C3380CC4-5D6E-409C-BE32-E72D297353CC}">
              <c16:uniqueId val="{00000000-9162-48E8-9FF5-9BC0413192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c:v>
                </c:pt>
                <c:pt idx="1">
                  <c:v>19.93</c:v>
                </c:pt>
                <c:pt idx="2">
                  <c:v>21.94</c:v>
                </c:pt>
                <c:pt idx="3">
                  <c:v>29.42</c:v>
                </c:pt>
                <c:pt idx="4">
                  <c:v>31.14</c:v>
                </c:pt>
              </c:numCache>
            </c:numRef>
          </c:val>
          <c:smooth val="0"/>
          <c:extLst>
            <c:ext xmlns:c16="http://schemas.microsoft.com/office/drawing/2014/chart" uri="{C3380CC4-5D6E-409C-BE32-E72D297353CC}">
              <c16:uniqueId val="{00000001-9162-48E8-9FF5-9BC0413192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8F-41DA-BB4B-7DA1AA8586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0.74</c:v>
                </c:pt>
                <c:pt idx="4" formatCode="#,##0.00;&quot;△&quot;#,##0.00;&quot;-&quot;">
                  <c:v>0.76</c:v>
                </c:pt>
              </c:numCache>
            </c:numRef>
          </c:val>
          <c:smooth val="0"/>
          <c:extLst>
            <c:ext xmlns:c16="http://schemas.microsoft.com/office/drawing/2014/chart" uri="{C3380CC4-5D6E-409C-BE32-E72D297353CC}">
              <c16:uniqueId val="{00000001-A08F-41DA-BB4B-7DA1AA8586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40.79</c:v>
                </c:pt>
                <c:pt idx="1">
                  <c:v>40.67</c:v>
                </c:pt>
                <c:pt idx="2">
                  <c:v>55.87</c:v>
                </c:pt>
                <c:pt idx="3">
                  <c:v>168.06</c:v>
                </c:pt>
                <c:pt idx="4">
                  <c:v>158.58000000000001</c:v>
                </c:pt>
              </c:numCache>
            </c:numRef>
          </c:val>
          <c:extLst>
            <c:ext xmlns:c16="http://schemas.microsoft.com/office/drawing/2014/chart" uri="{C3380CC4-5D6E-409C-BE32-E72D297353CC}">
              <c16:uniqueId val="{00000000-5EFA-4856-B819-C41431582F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15.73</c:v>
                </c:pt>
                <c:pt idx="1">
                  <c:v>18.2</c:v>
                </c:pt>
                <c:pt idx="2">
                  <c:v>19.059999999999999</c:v>
                </c:pt>
                <c:pt idx="3">
                  <c:v>26.07</c:v>
                </c:pt>
                <c:pt idx="4">
                  <c:v>26.89</c:v>
                </c:pt>
              </c:numCache>
            </c:numRef>
          </c:val>
          <c:smooth val="0"/>
          <c:extLst>
            <c:ext xmlns:c16="http://schemas.microsoft.com/office/drawing/2014/chart" uri="{C3380CC4-5D6E-409C-BE32-E72D297353CC}">
              <c16:uniqueId val="{00000001-5EFA-4856-B819-C41431582F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29.86</c:v>
                </c:pt>
                <c:pt idx="1">
                  <c:v>41.18</c:v>
                </c:pt>
                <c:pt idx="2">
                  <c:v>35.06</c:v>
                </c:pt>
                <c:pt idx="3">
                  <c:v>24.96</c:v>
                </c:pt>
                <c:pt idx="4">
                  <c:v>16.75</c:v>
                </c:pt>
              </c:numCache>
            </c:numRef>
          </c:val>
          <c:extLst>
            <c:ext xmlns:c16="http://schemas.microsoft.com/office/drawing/2014/chart" uri="{C3380CC4-5D6E-409C-BE32-E72D297353CC}">
              <c16:uniqueId val="{00000000-B680-4A0E-B45C-3AF2599DF8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57.26</c:v>
                </c:pt>
                <c:pt idx="1">
                  <c:v>48.56</c:v>
                </c:pt>
                <c:pt idx="2">
                  <c:v>47.58</c:v>
                </c:pt>
                <c:pt idx="3">
                  <c:v>65.87</c:v>
                </c:pt>
                <c:pt idx="4">
                  <c:v>77.260000000000005</c:v>
                </c:pt>
              </c:numCache>
            </c:numRef>
          </c:val>
          <c:smooth val="0"/>
          <c:extLst>
            <c:ext xmlns:c16="http://schemas.microsoft.com/office/drawing/2014/chart" uri="{C3380CC4-5D6E-409C-BE32-E72D297353CC}">
              <c16:uniqueId val="{00000001-B680-4A0E-B45C-3AF2599DF8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673.28</c:v>
                </c:pt>
                <c:pt idx="1">
                  <c:v>642.9</c:v>
                </c:pt>
                <c:pt idx="2">
                  <c:v>572.29999999999995</c:v>
                </c:pt>
                <c:pt idx="3">
                  <c:v>455.35</c:v>
                </c:pt>
                <c:pt idx="4">
                  <c:v>539.34</c:v>
                </c:pt>
              </c:numCache>
            </c:numRef>
          </c:val>
          <c:extLst>
            <c:ext xmlns:c16="http://schemas.microsoft.com/office/drawing/2014/chart" uri="{C3380CC4-5D6E-409C-BE32-E72D297353CC}">
              <c16:uniqueId val="{00000000-5D4F-4731-9DD6-0C709F7338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742.08</c:v>
                </c:pt>
                <c:pt idx="4">
                  <c:v>730.84</c:v>
                </c:pt>
              </c:numCache>
            </c:numRef>
          </c:val>
          <c:smooth val="0"/>
          <c:extLst>
            <c:ext xmlns:c16="http://schemas.microsoft.com/office/drawing/2014/chart" uri="{C3380CC4-5D6E-409C-BE32-E72D297353CC}">
              <c16:uniqueId val="{00000001-5D4F-4731-9DD6-0C709F7338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102.01</c:v>
                </c:pt>
                <c:pt idx="1">
                  <c:v>101.35</c:v>
                </c:pt>
                <c:pt idx="2">
                  <c:v>101.19</c:v>
                </c:pt>
                <c:pt idx="3">
                  <c:v>122.25</c:v>
                </c:pt>
                <c:pt idx="4">
                  <c:v>107.63</c:v>
                </c:pt>
              </c:numCache>
            </c:numRef>
          </c:val>
          <c:extLst>
            <c:ext xmlns:c16="http://schemas.microsoft.com/office/drawing/2014/chart" uri="{C3380CC4-5D6E-409C-BE32-E72D297353CC}">
              <c16:uniqueId val="{00000000-6FE8-4176-86A3-1924369A28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86.51</c:v>
                </c:pt>
                <c:pt idx="4">
                  <c:v>89.17</c:v>
                </c:pt>
              </c:numCache>
            </c:numRef>
          </c:val>
          <c:smooth val="0"/>
          <c:extLst>
            <c:ext xmlns:c16="http://schemas.microsoft.com/office/drawing/2014/chart" uri="{C3380CC4-5D6E-409C-BE32-E72D297353CC}">
              <c16:uniqueId val="{00000001-6FE8-4176-86A3-1924369A28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183.63</c:v>
                </c:pt>
                <c:pt idx="1">
                  <c:v>182.28</c:v>
                </c:pt>
                <c:pt idx="2">
                  <c:v>182.25</c:v>
                </c:pt>
                <c:pt idx="3">
                  <c:v>150.59</c:v>
                </c:pt>
                <c:pt idx="4">
                  <c:v>172.23</c:v>
                </c:pt>
              </c:numCache>
            </c:numRef>
          </c:val>
          <c:extLst>
            <c:ext xmlns:c16="http://schemas.microsoft.com/office/drawing/2014/chart" uri="{C3380CC4-5D6E-409C-BE32-E72D297353CC}">
              <c16:uniqueId val="{00000000-606A-4EF3-B78F-2312AAF66D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188.24</c:v>
                </c:pt>
                <c:pt idx="4">
                  <c:v>184.85</c:v>
                </c:pt>
              </c:numCache>
            </c:numRef>
          </c:val>
          <c:smooth val="0"/>
          <c:extLst>
            <c:ext xmlns:c16="http://schemas.microsoft.com/office/drawing/2014/chart" uri="{C3380CC4-5D6E-409C-BE32-E72D297353CC}">
              <c16:uniqueId val="{00000001-606A-4EF3-B78F-2312AAF66D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7"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兵庫県　加東市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45">
        <f>データ!S6</f>
        <v>39681</v>
      </c>
      <c r="AM8" s="45"/>
      <c r="AN8" s="45"/>
      <c r="AO8" s="45"/>
      <c r="AP8" s="45"/>
      <c r="AQ8" s="45"/>
      <c r="AR8" s="45"/>
      <c r="AS8" s="45"/>
      <c r="AT8" s="46">
        <f>データ!T6</f>
        <v>157.55000000000001</v>
      </c>
      <c r="AU8" s="46"/>
      <c r="AV8" s="46"/>
      <c r="AW8" s="46"/>
      <c r="AX8" s="46"/>
      <c r="AY8" s="46"/>
      <c r="AZ8" s="46"/>
      <c r="BA8" s="46"/>
      <c r="BB8" s="46">
        <f>データ!U6</f>
        <v>251.86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67.849999999999994</v>
      </c>
      <c r="J10" s="46"/>
      <c r="K10" s="46"/>
      <c r="L10" s="46"/>
      <c r="M10" s="46"/>
      <c r="N10" s="46"/>
      <c r="O10" s="46"/>
      <c r="P10" s="46">
        <f>データ!P6</f>
        <v>68.3</v>
      </c>
      <c r="Q10" s="46"/>
      <c r="R10" s="46"/>
      <c r="S10" s="46"/>
      <c r="T10" s="46"/>
      <c r="U10" s="46"/>
      <c r="V10" s="46"/>
      <c r="W10" s="46">
        <f>データ!Q6</f>
        <v>91.53</v>
      </c>
      <c r="X10" s="46"/>
      <c r="Y10" s="46"/>
      <c r="Z10" s="46"/>
      <c r="AA10" s="46"/>
      <c r="AB10" s="46"/>
      <c r="AC10" s="46"/>
      <c r="AD10" s="45">
        <f>データ!R6</f>
        <v>3146</v>
      </c>
      <c r="AE10" s="45"/>
      <c r="AF10" s="45"/>
      <c r="AG10" s="45"/>
      <c r="AH10" s="45"/>
      <c r="AI10" s="45"/>
      <c r="AJ10" s="45"/>
      <c r="AK10" s="2"/>
      <c r="AL10" s="45">
        <f>データ!V6</f>
        <v>26951</v>
      </c>
      <c r="AM10" s="45"/>
      <c r="AN10" s="45"/>
      <c r="AO10" s="45"/>
      <c r="AP10" s="45"/>
      <c r="AQ10" s="45"/>
      <c r="AR10" s="45"/>
      <c r="AS10" s="45"/>
      <c r="AT10" s="46">
        <f>データ!W6</f>
        <v>12.59</v>
      </c>
      <c r="AU10" s="46"/>
      <c r="AV10" s="46"/>
      <c r="AW10" s="46"/>
      <c r="AX10" s="46"/>
      <c r="AY10" s="46"/>
      <c r="AZ10" s="46"/>
      <c r="BA10" s="46"/>
      <c r="BB10" s="46">
        <f>データ!X6</f>
        <v>2140.67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fgq2wEK6U/vHzLFTVYThbfUn9w862nxN8soi9oVk/k5ynGmzQEC0kZVrNvLlbQqReYMv22YL68uQ/OpsHrjbPg==" saltValue="HV3Y4LDiVBtv1jRYNC04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282286</v>
      </c>
      <c r="D6" s="19">
        <f t="shared" si="3"/>
        <v>46</v>
      </c>
      <c r="E6" s="19">
        <f t="shared" si="3"/>
        <v>17</v>
      </c>
      <c r="F6" s="19">
        <f t="shared" si="3"/>
        <v>1</v>
      </c>
      <c r="G6" s="19">
        <f t="shared" si="3"/>
        <v>0</v>
      </c>
      <c r="H6" s="19" t="str">
        <f t="shared" si="3"/>
        <v>兵庫県　加東市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67.849999999999994</v>
      </c>
      <c r="P6" s="20">
        <f t="shared" si="3"/>
        <v>68.3</v>
      </c>
      <c r="Q6" s="20">
        <f t="shared" si="3"/>
        <v>91.53</v>
      </c>
      <c r="R6" s="20">
        <f t="shared" si="3"/>
        <v>3146</v>
      </c>
      <c r="S6" s="20">
        <f t="shared" si="3"/>
        <v>39681</v>
      </c>
      <c r="T6" s="20">
        <f t="shared" si="3"/>
        <v>157.55000000000001</v>
      </c>
      <c r="U6" s="20">
        <f t="shared" si="3"/>
        <v>251.86</v>
      </c>
      <c r="V6" s="20">
        <f t="shared" si="3"/>
        <v>26951</v>
      </c>
      <c r="W6" s="20">
        <f t="shared" si="3"/>
        <v>12.59</v>
      </c>
      <c r="X6" s="20">
        <f t="shared" si="3"/>
        <v>2140.67</v>
      </c>
      <c r="Y6" s="21">
        <f>IF(Y7="",NA(),Y7)</f>
        <v>100.17</v>
      </c>
      <c r="Z6" s="21">
        <f t="shared" ref="Z6:AH6" si="4">IF(Z7="",NA(),Z7)</f>
        <v>100.14</v>
      </c>
      <c r="AA6" s="21">
        <f t="shared" si="4"/>
        <v>100.88</v>
      </c>
      <c r="AB6" s="21">
        <f t="shared" si="4"/>
        <v>97.94</v>
      </c>
      <c r="AC6" s="21">
        <f t="shared" si="4"/>
        <v>103.28</v>
      </c>
      <c r="AD6" s="21">
        <f t="shared" si="4"/>
        <v>109.21</v>
      </c>
      <c r="AE6" s="21">
        <f t="shared" si="4"/>
        <v>107.81</v>
      </c>
      <c r="AF6" s="21">
        <f t="shared" si="4"/>
        <v>107.54</v>
      </c>
      <c r="AG6" s="21">
        <f t="shared" si="4"/>
        <v>105.35</v>
      </c>
      <c r="AH6" s="21">
        <f t="shared" si="4"/>
        <v>106.8</v>
      </c>
      <c r="AI6" s="20" t="str">
        <f>IF(AI7="","",IF(AI7="-","【-】","【"&amp;SUBSTITUTE(TEXT(AI7,"#,##0.00"),"-","△")&amp;"】"))</f>
        <v>【105.91】</v>
      </c>
      <c r="AJ6" s="21">
        <f>IF(AJ7="",NA(),AJ7)</f>
        <v>40.79</v>
      </c>
      <c r="AK6" s="21">
        <f t="shared" ref="AK6:AS6" si="5">IF(AK7="",NA(),AK7)</f>
        <v>40.67</v>
      </c>
      <c r="AL6" s="21">
        <f t="shared" si="5"/>
        <v>55.87</v>
      </c>
      <c r="AM6" s="21">
        <f t="shared" si="5"/>
        <v>168.06</v>
      </c>
      <c r="AN6" s="21">
        <f t="shared" si="5"/>
        <v>158.58000000000001</v>
      </c>
      <c r="AO6" s="21">
        <f t="shared" si="5"/>
        <v>15.73</v>
      </c>
      <c r="AP6" s="21">
        <f t="shared" si="5"/>
        <v>18.2</v>
      </c>
      <c r="AQ6" s="21">
        <f t="shared" si="5"/>
        <v>19.059999999999999</v>
      </c>
      <c r="AR6" s="21">
        <f t="shared" si="5"/>
        <v>26.07</v>
      </c>
      <c r="AS6" s="21">
        <f t="shared" si="5"/>
        <v>26.89</v>
      </c>
      <c r="AT6" s="20" t="str">
        <f>IF(AT7="","",IF(AT7="-","【-】","【"&amp;SUBSTITUTE(TEXT(AT7,"#,##0.00"),"-","△")&amp;"】"))</f>
        <v>【3.03】</v>
      </c>
      <c r="AU6" s="21">
        <f>IF(AU7="",NA(),AU7)</f>
        <v>29.86</v>
      </c>
      <c r="AV6" s="21">
        <f t="shared" ref="AV6:BD6" si="6">IF(AV7="",NA(),AV7)</f>
        <v>41.18</v>
      </c>
      <c r="AW6" s="21">
        <f t="shared" si="6"/>
        <v>35.06</v>
      </c>
      <c r="AX6" s="21">
        <f t="shared" si="6"/>
        <v>24.96</v>
      </c>
      <c r="AY6" s="21">
        <f t="shared" si="6"/>
        <v>16.75</v>
      </c>
      <c r="AZ6" s="21">
        <f t="shared" si="6"/>
        <v>57.26</v>
      </c>
      <c r="BA6" s="21">
        <f t="shared" si="6"/>
        <v>48.56</v>
      </c>
      <c r="BB6" s="21">
        <f t="shared" si="6"/>
        <v>47.58</v>
      </c>
      <c r="BC6" s="21">
        <f t="shared" si="6"/>
        <v>65.87</v>
      </c>
      <c r="BD6" s="21">
        <f t="shared" si="6"/>
        <v>77.260000000000005</v>
      </c>
      <c r="BE6" s="20" t="str">
        <f>IF(BE7="","",IF(BE7="-","【-】","【"&amp;SUBSTITUTE(TEXT(BE7,"#,##0.00"),"-","△")&amp;"】"))</f>
        <v>【78.43】</v>
      </c>
      <c r="BF6" s="21">
        <f>IF(BF7="",NA(),BF7)</f>
        <v>673.28</v>
      </c>
      <c r="BG6" s="21">
        <f t="shared" ref="BG6:BO6" si="7">IF(BG7="",NA(),BG7)</f>
        <v>642.9</v>
      </c>
      <c r="BH6" s="21">
        <f t="shared" si="7"/>
        <v>572.29999999999995</v>
      </c>
      <c r="BI6" s="21">
        <f t="shared" si="7"/>
        <v>455.35</v>
      </c>
      <c r="BJ6" s="21">
        <f t="shared" si="7"/>
        <v>539.34</v>
      </c>
      <c r="BK6" s="21">
        <f t="shared" si="7"/>
        <v>1130.42</v>
      </c>
      <c r="BL6" s="21">
        <f t="shared" si="7"/>
        <v>1245.0999999999999</v>
      </c>
      <c r="BM6" s="21">
        <f t="shared" si="7"/>
        <v>1108.8</v>
      </c>
      <c r="BN6" s="21">
        <f t="shared" si="7"/>
        <v>742.08</v>
      </c>
      <c r="BO6" s="21">
        <f t="shared" si="7"/>
        <v>730.84</v>
      </c>
      <c r="BP6" s="20" t="str">
        <f>IF(BP7="","",IF(BP7="-","【-】","【"&amp;SUBSTITUTE(TEXT(BP7,"#,##0.00"),"-","△")&amp;"】"))</f>
        <v>【630.82】</v>
      </c>
      <c r="BQ6" s="21">
        <f>IF(BQ7="",NA(),BQ7)</f>
        <v>102.01</v>
      </c>
      <c r="BR6" s="21">
        <f t="shared" ref="BR6:BZ6" si="8">IF(BR7="",NA(),BR7)</f>
        <v>101.35</v>
      </c>
      <c r="BS6" s="21">
        <f t="shared" si="8"/>
        <v>101.19</v>
      </c>
      <c r="BT6" s="21">
        <f t="shared" si="8"/>
        <v>122.25</v>
      </c>
      <c r="BU6" s="21">
        <f t="shared" si="8"/>
        <v>107.63</v>
      </c>
      <c r="BV6" s="21">
        <f t="shared" si="8"/>
        <v>74.17</v>
      </c>
      <c r="BW6" s="21">
        <f t="shared" si="8"/>
        <v>79.77</v>
      </c>
      <c r="BX6" s="21">
        <f t="shared" si="8"/>
        <v>79.63</v>
      </c>
      <c r="BY6" s="21">
        <f t="shared" si="8"/>
        <v>86.51</v>
      </c>
      <c r="BZ6" s="21">
        <f t="shared" si="8"/>
        <v>89.17</v>
      </c>
      <c r="CA6" s="20" t="str">
        <f>IF(CA7="","",IF(CA7="-","【-】","【"&amp;SUBSTITUTE(TEXT(CA7,"#,##0.00"),"-","△")&amp;"】"))</f>
        <v>【97.81】</v>
      </c>
      <c r="CB6" s="21">
        <f>IF(CB7="",NA(),CB7)</f>
        <v>183.63</v>
      </c>
      <c r="CC6" s="21">
        <f t="shared" ref="CC6:CK6" si="9">IF(CC7="",NA(),CC7)</f>
        <v>182.28</v>
      </c>
      <c r="CD6" s="21">
        <f t="shared" si="9"/>
        <v>182.25</v>
      </c>
      <c r="CE6" s="21">
        <f t="shared" si="9"/>
        <v>150.59</v>
      </c>
      <c r="CF6" s="21">
        <f t="shared" si="9"/>
        <v>172.23</v>
      </c>
      <c r="CG6" s="21">
        <f t="shared" si="9"/>
        <v>230.95</v>
      </c>
      <c r="CH6" s="21">
        <f t="shared" si="9"/>
        <v>214.56</v>
      </c>
      <c r="CI6" s="21">
        <f t="shared" si="9"/>
        <v>213.66</v>
      </c>
      <c r="CJ6" s="21">
        <f t="shared" si="9"/>
        <v>188.24</v>
      </c>
      <c r="CK6" s="21">
        <f t="shared" si="9"/>
        <v>184.85</v>
      </c>
      <c r="CL6" s="20" t="str">
        <f>IF(CL7="","",IF(CL7="-","【-】","【"&amp;SUBSTITUTE(TEXT(CL7,"#,##0.00"),"-","△")&amp;"】"))</f>
        <v>【138.75】</v>
      </c>
      <c r="CM6" s="21">
        <f>IF(CM7="",NA(),CM7)</f>
        <v>50.32</v>
      </c>
      <c r="CN6" s="21">
        <f t="shared" ref="CN6:CV6" si="10">IF(CN7="",NA(),CN7)</f>
        <v>53.77</v>
      </c>
      <c r="CO6" s="21">
        <f t="shared" si="10"/>
        <v>59.44</v>
      </c>
      <c r="CP6" s="21">
        <f t="shared" si="10"/>
        <v>64.3</v>
      </c>
      <c r="CQ6" s="21">
        <f t="shared" si="10"/>
        <v>68.42</v>
      </c>
      <c r="CR6" s="21">
        <f t="shared" si="10"/>
        <v>49.27</v>
      </c>
      <c r="CS6" s="21">
        <f t="shared" si="10"/>
        <v>49.47</v>
      </c>
      <c r="CT6" s="21">
        <f t="shared" si="10"/>
        <v>48.19</v>
      </c>
      <c r="CU6" s="21">
        <f t="shared" si="10"/>
        <v>54.86</v>
      </c>
      <c r="CV6" s="21">
        <f t="shared" si="10"/>
        <v>55.04</v>
      </c>
      <c r="CW6" s="20" t="str">
        <f>IF(CW7="","",IF(CW7="-","【-】","【"&amp;SUBSTITUTE(TEXT(CW7,"#,##0.00"),"-","△")&amp;"】"))</f>
        <v>【58.94】</v>
      </c>
      <c r="CX6" s="21">
        <f>IF(CX7="",NA(),CX7)</f>
        <v>95.16</v>
      </c>
      <c r="CY6" s="21">
        <f t="shared" ref="CY6:DG6" si="11">IF(CY7="",NA(),CY7)</f>
        <v>95.12</v>
      </c>
      <c r="CZ6" s="21">
        <f t="shared" si="11"/>
        <v>95.25</v>
      </c>
      <c r="DA6" s="21">
        <f t="shared" si="11"/>
        <v>95.33</v>
      </c>
      <c r="DB6" s="21">
        <f t="shared" si="11"/>
        <v>95.24</v>
      </c>
      <c r="DC6" s="21">
        <f t="shared" si="11"/>
        <v>83.16</v>
      </c>
      <c r="DD6" s="21">
        <f t="shared" si="11"/>
        <v>82.06</v>
      </c>
      <c r="DE6" s="21">
        <f t="shared" si="11"/>
        <v>82.26</v>
      </c>
      <c r="DF6" s="21">
        <f t="shared" si="11"/>
        <v>91.37</v>
      </c>
      <c r="DG6" s="21">
        <f t="shared" si="11"/>
        <v>91.92</v>
      </c>
      <c r="DH6" s="20" t="str">
        <f>IF(DH7="","",IF(DH7="-","【-】","【"&amp;SUBSTITUTE(TEXT(DH7,"#,##0.00"),"-","△")&amp;"】"))</f>
        <v>【95.91】</v>
      </c>
      <c r="DI6" s="21">
        <f>IF(DI7="",NA(),DI7)</f>
        <v>30.07</v>
      </c>
      <c r="DJ6" s="21">
        <f t="shared" ref="DJ6:DR6" si="12">IF(DJ7="",NA(),DJ7)</f>
        <v>32.130000000000003</v>
      </c>
      <c r="DK6" s="21">
        <f t="shared" si="12"/>
        <v>34.619999999999997</v>
      </c>
      <c r="DL6" s="21">
        <f t="shared" si="12"/>
        <v>32.33</v>
      </c>
      <c r="DM6" s="21">
        <f t="shared" si="12"/>
        <v>38.79</v>
      </c>
      <c r="DN6" s="21">
        <f t="shared" si="12"/>
        <v>24.1</v>
      </c>
      <c r="DO6" s="21">
        <f t="shared" si="12"/>
        <v>19.93</v>
      </c>
      <c r="DP6" s="21">
        <f t="shared" si="12"/>
        <v>21.94</v>
      </c>
      <c r="DQ6" s="21">
        <f t="shared" si="12"/>
        <v>29.42</v>
      </c>
      <c r="DR6" s="21">
        <f t="shared" si="12"/>
        <v>31.14</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0.74</v>
      </c>
      <c r="EC6" s="21">
        <f t="shared" si="13"/>
        <v>0.76</v>
      </c>
      <c r="ED6" s="20" t="str">
        <f>IF(ED7="","",IF(ED7="-","【-】","【"&amp;SUBSTITUTE(TEXT(ED7,"#,##0.00"),"-","△")&amp;"】"))</f>
        <v>【8.68】</v>
      </c>
      <c r="EE6" s="20">
        <f>IF(EE7="",NA(),EE7)</f>
        <v>0</v>
      </c>
      <c r="EF6" s="20">
        <f t="shared" ref="EF6:EN6" si="14">IF(EF7="",NA(),EF7)</f>
        <v>0</v>
      </c>
      <c r="EG6" s="20">
        <f t="shared" si="14"/>
        <v>0</v>
      </c>
      <c r="EH6" s="20">
        <f t="shared" si="14"/>
        <v>0</v>
      </c>
      <c r="EI6" s="20">
        <f t="shared" si="14"/>
        <v>0</v>
      </c>
      <c r="EJ6" s="21">
        <f t="shared" si="14"/>
        <v>0.1</v>
      </c>
      <c r="EK6" s="21">
        <f t="shared" si="14"/>
        <v>0.32</v>
      </c>
      <c r="EL6" s="21">
        <f t="shared" si="14"/>
        <v>0.1</v>
      </c>
      <c r="EM6" s="21">
        <f t="shared" si="14"/>
        <v>7.0000000000000007E-2</v>
      </c>
      <c r="EN6" s="21">
        <f t="shared" si="14"/>
        <v>0.06</v>
      </c>
      <c r="EO6" s="20" t="str">
        <f>IF(EO7="","",IF(EO7="-","【-】","【"&amp;SUBSTITUTE(TEXT(EO7,"#,##0.00"),"-","△")&amp;"】"))</f>
        <v>【0.22】</v>
      </c>
    </row>
    <row r="7" spans="1:148" s="22" customFormat="1" x14ac:dyDescent="0.15">
      <c r="A7" s="14"/>
      <c r="B7" s="23">
        <v>2023</v>
      </c>
      <c r="C7" s="23">
        <v>282286</v>
      </c>
      <c r="D7" s="23">
        <v>46</v>
      </c>
      <c r="E7" s="23">
        <v>17</v>
      </c>
      <c r="F7" s="23">
        <v>1</v>
      </c>
      <c r="G7" s="23">
        <v>0</v>
      </c>
      <c r="H7" s="23" t="s">
        <v>96</v>
      </c>
      <c r="I7" s="23" t="s">
        <v>97</v>
      </c>
      <c r="J7" s="23" t="s">
        <v>98</v>
      </c>
      <c r="K7" s="23" t="s">
        <v>99</v>
      </c>
      <c r="L7" s="23" t="s">
        <v>100</v>
      </c>
      <c r="M7" s="23" t="s">
        <v>101</v>
      </c>
      <c r="N7" s="24" t="s">
        <v>102</v>
      </c>
      <c r="O7" s="24">
        <v>67.849999999999994</v>
      </c>
      <c r="P7" s="24">
        <v>68.3</v>
      </c>
      <c r="Q7" s="24">
        <v>91.53</v>
      </c>
      <c r="R7" s="24">
        <v>3146</v>
      </c>
      <c r="S7" s="24">
        <v>39681</v>
      </c>
      <c r="T7" s="24">
        <v>157.55000000000001</v>
      </c>
      <c r="U7" s="24">
        <v>251.86</v>
      </c>
      <c r="V7" s="24">
        <v>26951</v>
      </c>
      <c r="W7" s="24">
        <v>12.59</v>
      </c>
      <c r="X7" s="24">
        <v>2140.67</v>
      </c>
      <c r="Y7" s="24">
        <v>100.17</v>
      </c>
      <c r="Z7" s="24">
        <v>100.14</v>
      </c>
      <c r="AA7" s="24">
        <v>100.88</v>
      </c>
      <c r="AB7" s="24">
        <v>97.94</v>
      </c>
      <c r="AC7" s="24">
        <v>103.28</v>
      </c>
      <c r="AD7" s="24">
        <v>109.21</v>
      </c>
      <c r="AE7" s="24">
        <v>107.81</v>
      </c>
      <c r="AF7" s="24">
        <v>107.54</v>
      </c>
      <c r="AG7" s="24">
        <v>105.35</v>
      </c>
      <c r="AH7" s="24">
        <v>106.8</v>
      </c>
      <c r="AI7" s="24">
        <v>105.91</v>
      </c>
      <c r="AJ7" s="24">
        <v>40.79</v>
      </c>
      <c r="AK7" s="24">
        <v>40.67</v>
      </c>
      <c r="AL7" s="24">
        <v>55.87</v>
      </c>
      <c r="AM7" s="24">
        <v>168.06</v>
      </c>
      <c r="AN7" s="24">
        <v>158.58000000000001</v>
      </c>
      <c r="AO7" s="24">
        <v>15.73</v>
      </c>
      <c r="AP7" s="24">
        <v>18.2</v>
      </c>
      <c r="AQ7" s="24">
        <v>19.059999999999999</v>
      </c>
      <c r="AR7" s="24">
        <v>26.07</v>
      </c>
      <c r="AS7" s="24">
        <v>26.89</v>
      </c>
      <c r="AT7" s="24">
        <v>3.03</v>
      </c>
      <c r="AU7" s="24">
        <v>29.86</v>
      </c>
      <c r="AV7" s="24">
        <v>41.18</v>
      </c>
      <c r="AW7" s="24">
        <v>35.06</v>
      </c>
      <c r="AX7" s="24">
        <v>24.96</v>
      </c>
      <c r="AY7" s="24">
        <v>16.75</v>
      </c>
      <c r="AZ7" s="24">
        <v>57.26</v>
      </c>
      <c r="BA7" s="24">
        <v>48.56</v>
      </c>
      <c r="BB7" s="24">
        <v>47.58</v>
      </c>
      <c r="BC7" s="24">
        <v>65.87</v>
      </c>
      <c r="BD7" s="24">
        <v>77.260000000000005</v>
      </c>
      <c r="BE7" s="24">
        <v>78.430000000000007</v>
      </c>
      <c r="BF7" s="24">
        <v>673.28</v>
      </c>
      <c r="BG7" s="24">
        <v>642.9</v>
      </c>
      <c r="BH7" s="24">
        <v>572.29999999999995</v>
      </c>
      <c r="BI7" s="24">
        <v>455.35</v>
      </c>
      <c r="BJ7" s="24">
        <v>539.34</v>
      </c>
      <c r="BK7" s="24">
        <v>1130.42</v>
      </c>
      <c r="BL7" s="24">
        <v>1245.0999999999999</v>
      </c>
      <c r="BM7" s="24">
        <v>1108.8</v>
      </c>
      <c r="BN7" s="24">
        <v>742.08</v>
      </c>
      <c r="BO7" s="24">
        <v>730.84</v>
      </c>
      <c r="BP7" s="24">
        <v>630.82000000000005</v>
      </c>
      <c r="BQ7" s="24">
        <v>102.01</v>
      </c>
      <c r="BR7" s="24">
        <v>101.35</v>
      </c>
      <c r="BS7" s="24">
        <v>101.19</v>
      </c>
      <c r="BT7" s="24">
        <v>122.25</v>
      </c>
      <c r="BU7" s="24">
        <v>107.63</v>
      </c>
      <c r="BV7" s="24">
        <v>74.17</v>
      </c>
      <c r="BW7" s="24">
        <v>79.77</v>
      </c>
      <c r="BX7" s="24">
        <v>79.63</v>
      </c>
      <c r="BY7" s="24">
        <v>86.51</v>
      </c>
      <c r="BZ7" s="24">
        <v>89.17</v>
      </c>
      <c r="CA7" s="24">
        <v>97.81</v>
      </c>
      <c r="CB7" s="24">
        <v>183.63</v>
      </c>
      <c r="CC7" s="24">
        <v>182.28</v>
      </c>
      <c r="CD7" s="24">
        <v>182.25</v>
      </c>
      <c r="CE7" s="24">
        <v>150.59</v>
      </c>
      <c r="CF7" s="24">
        <v>172.23</v>
      </c>
      <c r="CG7" s="24">
        <v>230.95</v>
      </c>
      <c r="CH7" s="24">
        <v>214.56</v>
      </c>
      <c r="CI7" s="24">
        <v>213.66</v>
      </c>
      <c r="CJ7" s="24">
        <v>188.24</v>
      </c>
      <c r="CK7" s="24">
        <v>184.85</v>
      </c>
      <c r="CL7" s="24">
        <v>138.75</v>
      </c>
      <c r="CM7" s="24">
        <v>50.32</v>
      </c>
      <c r="CN7" s="24">
        <v>53.77</v>
      </c>
      <c r="CO7" s="24">
        <v>59.44</v>
      </c>
      <c r="CP7" s="24">
        <v>64.3</v>
      </c>
      <c r="CQ7" s="24">
        <v>68.42</v>
      </c>
      <c r="CR7" s="24">
        <v>49.27</v>
      </c>
      <c r="CS7" s="24">
        <v>49.47</v>
      </c>
      <c r="CT7" s="24">
        <v>48.19</v>
      </c>
      <c r="CU7" s="24">
        <v>54.86</v>
      </c>
      <c r="CV7" s="24">
        <v>55.04</v>
      </c>
      <c r="CW7" s="24">
        <v>58.94</v>
      </c>
      <c r="CX7" s="24">
        <v>95.16</v>
      </c>
      <c r="CY7" s="24">
        <v>95.12</v>
      </c>
      <c r="CZ7" s="24">
        <v>95.25</v>
      </c>
      <c r="DA7" s="24">
        <v>95.33</v>
      </c>
      <c r="DB7" s="24">
        <v>95.24</v>
      </c>
      <c r="DC7" s="24">
        <v>83.16</v>
      </c>
      <c r="DD7" s="24">
        <v>82.06</v>
      </c>
      <c r="DE7" s="24">
        <v>82.26</v>
      </c>
      <c r="DF7" s="24">
        <v>91.37</v>
      </c>
      <c r="DG7" s="24">
        <v>91.92</v>
      </c>
      <c r="DH7" s="24">
        <v>95.91</v>
      </c>
      <c r="DI7" s="24">
        <v>30.07</v>
      </c>
      <c r="DJ7" s="24">
        <v>32.130000000000003</v>
      </c>
      <c r="DK7" s="24">
        <v>34.619999999999997</v>
      </c>
      <c r="DL7" s="24">
        <v>32.33</v>
      </c>
      <c r="DM7" s="24">
        <v>38.79</v>
      </c>
      <c r="DN7" s="24">
        <v>24.1</v>
      </c>
      <c r="DO7" s="24">
        <v>19.93</v>
      </c>
      <c r="DP7" s="24">
        <v>21.94</v>
      </c>
      <c r="DQ7" s="24">
        <v>29.42</v>
      </c>
      <c r="DR7" s="24">
        <v>31.14</v>
      </c>
      <c r="DS7" s="24">
        <v>41.09</v>
      </c>
      <c r="DT7" s="24">
        <v>0</v>
      </c>
      <c r="DU7" s="24">
        <v>0</v>
      </c>
      <c r="DV7" s="24">
        <v>0</v>
      </c>
      <c r="DW7" s="24">
        <v>0</v>
      </c>
      <c r="DX7" s="24">
        <v>0</v>
      </c>
      <c r="DY7" s="24">
        <v>0</v>
      </c>
      <c r="DZ7" s="24">
        <v>0</v>
      </c>
      <c r="EA7" s="24">
        <v>0</v>
      </c>
      <c r="EB7" s="24">
        <v>0.74</v>
      </c>
      <c r="EC7" s="24">
        <v>0.76</v>
      </c>
      <c r="ED7" s="24">
        <v>8.68</v>
      </c>
      <c r="EE7" s="24">
        <v>0</v>
      </c>
      <c r="EF7" s="24">
        <v>0</v>
      </c>
      <c r="EG7" s="24">
        <v>0</v>
      </c>
      <c r="EH7" s="24">
        <v>0</v>
      </c>
      <c r="EI7" s="24">
        <v>0</v>
      </c>
      <c r="EJ7" s="24">
        <v>0.1</v>
      </c>
      <c r="EK7" s="24">
        <v>0.32</v>
      </c>
      <c r="EL7" s="24">
        <v>0.1</v>
      </c>
      <c r="EM7" s="24">
        <v>7.0000000000000007E-2</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2025-02-07T01:46:05Z</cp:lastPrinted>
  <dcterms:created xsi:type="dcterms:W3CDTF">2025-01-24T07:04:41Z</dcterms:created>
  <dcterms:modified xsi:type="dcterms:W3CDTF">2025-02-07T06:39:35Z</dcterms:modified>
  <cp:category/>
</cp:coreProperties>
</file>