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srsvr003\共有2\上下水道部\管理課\R6年度\R6報告・回答・調査\外部\3_兵庫県市町振興課\R7.2.10〆令和5年度決算における経営比較分析表\下水\"/>
    </mc:Choice>
  </mc:AlternateContent>
  <xr:revisionPtr revIDLastSave="0" documentId="13_ncr:1_{8AB16A1F-AF84-435F-ADB3-82AEF6D4C1E7}" xr6:coauthVersionLast="36" xr6:coauthVersionMax="36" xr10:uidLastSave="{00000000-0000-0000-0000-000000000000}"/>
  <workbookProtection workbookAlgorithmName="SHA-512" workbookHashValue="zvkvmdWjjDNDQQBZoAGzs+5246B/gN+qYh/aZRQoMaXPaxkT0i6WZhlh1K3/4mdX3KuzFcnWMyjc/5widYyxJA==" workbookSaltValue="SV+ekS5X6kshmxDSdNPw+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E85" i="4"/>
  <c r="AT10" i="4"/>
  <c r="I10" i="4"/>
  <c r="AL8" i="4"/>
  <c r="P8" i="4"/>
  <c r="I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<sst xmlns="http://schemas.openxmlformats.org/spreadsheetml/2006/main" count="231" uniqueCount="117">
  <si>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</si>
  <si>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</si>
  <si>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</si>
  <si>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</si>
  <si>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</si>
  <si>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</si>
  <si>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</si>
  <si>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</si>
  <si>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</si>
  <si>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</si>
  <si>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</si>
  <si>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</si>
  <si>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</si>
  <si>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</si>
  <si>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</si>
  <si>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</si>
  <si>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</si>
  <si>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</si>
  <si>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</si>
  <si>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</si>
  <si>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</si>
  <si>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</si>
  <si>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</si>
  <si>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</si>
  <si>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</si>
  <si>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</si>
  <si>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</si>
  <si>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</si>
  <si>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</si>
  <si>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</si>
  <si>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</si>
  <si>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</si>
  <si>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</si>
  <si>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</si>
  <si>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</si>
  <si>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</si>
  <si>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</si>
  <si>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</si>
  <si>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</si>
  <si>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</si>
  <si>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</si>
  <si>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</si>
  <si>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</si>
  <si>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</si>
  <si>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</si>
  <si>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</si>
  <si>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</si>
  <si>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</si>
  <si>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</si>
  <si>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</si>
  <si>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</si>
  <si>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</si>
  <si>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</si>
  <si>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</si>
  <si>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</si>
  <si>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</si>
  <si>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</si>
  <si>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</si>
  <si>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</si>
  <si>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</si>
  <si>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</si>
  <si>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</si>
  <si>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</si>
  <si>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</si>
  <si>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</si>
  <si>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</si>
  <si>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</si>
  <si>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</si>
  <si>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</si>
  <si>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</si>
  <si>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</si>
  <si>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</si>
  <si>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</si>
  <si>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</si>
  <si>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</si>
  <si>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</si>
  <si>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</si>
  <si>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</si>
  <si>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</si>
  <si>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</si>
  <si>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</si>
  <si>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</si>
  <si>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</si>
  <si>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</si>
  <si>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</si>
  <si>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</si>
  <si>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</si>
  <si>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</si>
  <si>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</si>
  <si>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</si>
  <si>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</si>
  <si>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</si>
  <si>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</si>
  <si>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</si>
  <si>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</si>
  <si>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</si>
  <si>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加東市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</si>
  <si>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</si>
  <si>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</si>
  <si>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</si>
  <si>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</si>
  <si>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</si>
  <si>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</si>
  <si>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</si>
  <si>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</si>
  <si>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</si>
  <si>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</si>
  <si>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</si>
  <si>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</si>
  <si>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</si>
  <si>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</si>
  <si>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</si>
  <si>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</si>
  <si>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</si>
  <si>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rPr>
        <sz val="10.5"/>
        <color theme="1"/>
        <rFont val="ＭＳ ゴシック"/>
        <family val="3"/>
        <charset val="128"/>
      </rPr>
      <t>①有形固定資産減価償却率は、類似団体平均値を上回っているが、下水処理場統合整備により他事業会計へ固定資産を移行している状況にある。生活排水処理場の廃止による効率化を図りつつ、管渠等の老朽施設は、計画的に更新を行っていく必要がある。
②③法定耐用年数を超えた管渠はない。引き続き適切な維持管理と計画的な修繕を行っていく</t>
    </r>
    <r>
      <rPr>
        <sz val="11"/>
        <color theme="1"/>
        <rFont val="ＭＳ ゴシック"/>
        <family val="3"/>
        <charset val="128"/>
      </rPr>
      <t>。</t>
    </r>
    <rPh sb="14" eb="16">
      <t>ルイジ</t>
    </rPh>
    <rPh sb="16" eb="18">
      <t>ダンタイ</t>
    </rPh>
    <rPh sb="18" eb="21">
      <t>ヘイキンチ</t>
    </rPh>
    <rPh sb="22" eb="23">
      <t>ウエ</t>
    </rPh>
    <rPh sb="23" eb="24">
      <t>マワ</t>
    </rPh>
    <rPh sb="30" eb="32">
      <t>ゲスイ</t>
    </rPh>
    <rPh sb="32" eb="35">
      <t>ショリジョウ</t>
    </rPh>
    <rPh sb="42" eb="43">
      <t>タ</t>
    </rPh>
    <rPh sb="45" eb="47">
      <t>カイケイ</t>
    </rPh>
    <rPh sb="48" eb="50">
      <t>コテイ</t>
    </rPh>
    <rPh sb="50" eb="52">
      <t>シサン</t>
    </rPh>
    <rPh sb="53" eb="55">
      <t>イコウ</t>
    </rPh>
    <phoneticPr fontId="4"/>
  </si>
  <si>
    <t>本事業会計は、下水処理場統合整備により令和9年度の事業完了をもって廃止する予定である。
当市の下水道ビジョン及び経営戦略に掲げた施策目標「持続」と「リスクの抑制」の達成に向けて、下水処理場統合整備やストックマネジメントなどの事業を着実に実施するとともに、進捗管理を行い、事業の効率化及び財政基盤の強化を図ることで、経営の健全化を目指す。</t>
    <rPh sb="0" eb="1">
      <t>ホン</t>
    </rPh>
    <rPh sb="1" eb="3">
      <t>ジギョウ</t>
    </rPh>
    <rPh sb="3" eb="5">
      <t>カイケイ</t>
    </rPh>
    <rPh sb="7" eb="9">
      <t>ゲスイ</t>
    </rPh>
    <rPh sb="9" eb="12">
      <t>ショリジョウ</t>
    </rPh>
    <rPh sb="19" eb="21">
      <t>レイワ</t>
    </rPh>
    <rPh sb="22" eb="24">
      <t>ネンド</t>
    </rPh>
    <rPh sb="25" eb="27">
      <t>ジギョウ</t>
    </rPh>
    <rPh sb="27" eb="29">
      <t>カンリョウ</t>
    </rPh>
    <rPh sb="33" eb="35">
      <t>ハイシ</t>
    </rPh>
    <rPh sb="37" eb="39">
      <t>ヨテイ</t>
    </rPh>
    <phoneticPr fontId="4"/>
  </si>
  <si>
    <t>①経常収支比率は、農業集落排水事業により整備した下水道を公共下水道（広義）に接続する工事（以下「下水処理場統合整備」という。）の事業進捗に伴い、前年度比15.77ポイント減少している。
②累積欠損金比率は、類似団体平均値と比べ高いが、本事業により整備した下水道を公共下水道（広義）に接続する工事を行い、経営の効率化による大幅な収支改善を図ることで、赤字を解消していく。
③流動比率は、流動資産の現金預金が少なく、流動負債の企業債元金償還が多いため、100％未満となっているが、1年以内に支払うべき債務に対しての支払いはできている。
④企業債残高対事業規模比率は、下水処理場統合整備の事業進捗に伴い、前年度比で増加しているが、今後、処理場の改築がなくなるため、企業債の借入は抑制される。
⑤経費回収率は、下水処理場統合整備の事業進捗に伴い、使用料収入及び汚水処理費が他事業会計へ移行している状況にあるが、類似団体平均値を上回っている。
⑥汚水処理原価は、下水処理場統合整備の事業進捗に伴い、前年度に比べ15.63円減少している。
⑦施設利用率は、類似団体平均値よりも低い。下水処理場統合整備による施設利用の効率化を図る。
⑧水洗化率は高く、適正に使用料収入を得られる環境にある。</t>
    <rPh sb="9" eb="11">
      <t>ノウギョウ</t>
    </rPh>
    <rPh sb="11" eb="13">
      <t>シュウラク</t>
    </rPh>
    <rPh sb="13" eb="15">
      <t>ハイスイ</t>
    </rPh>
    <rPh sb="15" eb="17">
      <t>ジギョウ</t>
    </rPh>
    <rPh sb="20" eb="22">
      <t>セイビ</t>
    </rPh>
    <rPh sb="24" eb="27">
      <t>ゲスイドウ</t>
    </rPh>
    <rPh sb="28" eb="30">
      <t>コウキョウ</t>
    </rPh>
    <rPh sb="30" eb="33">
      <t>ゲスイドウ</t>
    </rPh>
    <rPh sb="34" eb="36">
      <t>コウギ</t>
    </rPh>
    <rPh sb="38" eb="40">
      <t>セツゾク</t>
    </rPh>
    <rPh sb="42" eb="44">
      <t>コウジ</t>
    </rPh>
    <rPh sb="45" eb="47">
      <t>イカ</t>
    </rPh>
    <rPh sb="48" eb="50">
      <t>ゲスイ</t>
    </rPh>
    <rPh sb="50" eb="53">
      <t>ショリジョウ</t>
    </rPh>
    <rPh sb="53" eb="55">
      <t>トウゴウ</t>
    </rPh>
    <rPh sb="55" eb="57">
      <t>セイビ</t>
    </rPh>
    <rPh sb="64" eb="66">
      <t>ジギョウ</t>
    </rPh>
    <rPh sb="66" eb="68">
      <t>シンチョク</t>
    </rPh>
    <rPh sb="69" eb="70">
      <t>トモナ</t>
    </rPh>
    <rPh sb="72" eb="75">
      <t>ゼンネンド</t>
    </rPh>
    <rPh sb="75" eb="76">
      <t>ヒ</t>
    </rPh>
    <rPh sb="85" eb="87">
      <t>ゲンショウ</t>
    </rPh>
    <rPh sb="137" eb="139">
      <t>コウギ</t>
    </rPh>
    <rPh sb="281" eb="283">
      <t>ゲスイ</t>
    </rPh>
    <rPh sb="283" eb="286">
      <t>ショリジョウ</t>
    </rPh>
    <rPh sb="286" eb="288">
      <t>トウゴウ</t>
    </rPh>
    <rPh sb="288" eb="290">
      <t>セイビ</t>
    </rPh>
    <rPh sb="291" eb="293">
      <t>ジギョウ</t>
    </rPh>
    <rPh sb="293" eb="295">
      <t>シンチョク</t>
    </rPh>
    <rPh sb="296" eb="297">
      <t>トモナ</t>
    </rPh>
    <rPh sb="299" eb="301">
      <t>ゼンネン</t>
    </rPh>
    <rPh sb="301" eb="302">
      <t>ド</t>
    </rPh>
    <rPh sb="304" eb="306">
      <t>ゾウカ</t>
    </rPh>
    <rPh sb="312" eb="314">
      <t>コンゴ</t>
    </rPh>
    <rPh sb="315" eb="318">
      <t>ショリジョウ</t>
    </rPh>
    <rPh sb="319" eb="321">
      <t>カイチク</t>
    </rPh>
    <rPh sb="329" eb="331">
      <t>キギョウ</t>
    </rPh>
    <rPh sb="331" eb="332">
      <t>サイ</t>
    </rPh>
    <rPh sb="333" eb="335">
      <t>カリイレ</t>
    </rPh>
    <rPh sb="336" eb="338">
      <t>ヨクセイ</t>
    </rPh>
    <rPh sb="361" eb="363">
      <t>ジギョウ</t>
    </rPh>
    <rPh sb="374" eb="375">
      <t>オヨ</t>
    </rPh>
    <rPh sb="394" eb="396">
      <t>ジョウキョウ</t>
    </rPh>
    <rPh sb="401" eb="403">
      <t>ルイジ</t>
    </rPh>
    <rPh sb="403" eb="405">
      <t>ダンタイ</t>
    </rPh>
    <rPh sb="405" eb="408">
      <t>ヘイキンチ</t>
    </rPh>
    <rPh sb="409" eb="410">
      <t>ウエ</t>
    </rPh>
    <rPh sb="436" eb="438">
      <t>ジギョウ</t>
    </rPh>
    <rPh sb="456" eb="458">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</si>
</sst>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13-402F-B44E-A46C83151F8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0.01</c:v>
                </c:pt>
                <c:pt idx="3">
                  <c:v>0.03</c:v>
                </c:pt>
                <c:pt idx="4">
                  <c:v>0.03</c:v>
                </c:pt>
              </c:numCache>
            </c:numRef>
          </c:val>
          <c:smooth val="0"/>
          <c:extLst>
            <c:ext xmlns:c16="http://schemas.microsoft.com/office/drawing/2014/chart" uri="{C3380CC4-5D6E-409C-BE32-E72D297353CC}">
              <c16:uniqueId val="{00000001-4A13-402F-B44E-A46C83151F8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42.68</c:v>
                </c:pt>
                <c:pt idx="1">
                  <c:v>44.01</c:v>
                </c:pt>
                <c:pt idx="2">
                  <c:v>40.54</c:v>
                </c:pt>
                <c:pt idx="3">
                  <c:v>38.840000000000003</c:v>
                </c:pt>
                <c:pt idx="4">
                  <c:v>35.729999999999997</c:v>
                </c:pt>
              </c:numCache>
            </c:numRef>
          </c:val>
          <c:extLst>
            <c:ext xmlns:c16="http://schemas.microsoft.com/office/drawing/2014/chart" uri="{C3380CC4-5D6E-409C-BE32-E72D297353CC}">
              <c16:uniqueId val="{00000000-82D5-4235-9717-6B4CB725430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54.54</c:v>
                </c:pt>
                <c:pt idx="3">
                  <c:v>52.35</c:v>
                </c:pt>
                <c:pt idx="4">
                  <c:v>46.25</c:v>
                </c:pt>
              </c:numCache>
            </c:numRef>
          </c:val>
          <c:smooth val="0"/>
          <c:extLst>
            <c:ext xmlns:c16="http://schemas.microsoft.com/office/drawing/2014/chart" uri="{C3380CC4-5D6E-409C-BE32-E72D297353CC}">
              <c16:uniqueId val="{00000001-82D5-4235-9717-6B4CB725430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92.22</c:v>
                </c:pt>
                <c:pt idx="1">
                  <c:v>92.28</c:v>
                </c:pt>
                <c:pt idx="2">
                  <c:v>92.16</c:v>
                </c:pt>
                <c:pt idx="3">
                  <c:v>90.23</c:v>
                </c:pt>
                <c:pt idx="4">
                  <c:v>90.4</c:v>
                </c:pt>
              </c:numCache>
            </c:numRef>
          </c:val>
          <c:extLst>
            <c:ext xmlns:c16="http://schemas.microsoft.com/office/drawing/2014/chart" uri="{C3380CC4-5D6E-409C-BE32-E72D297353CC}">
              <c16:uniqueId val="{00000000-A4C1-4FC1-9EE2-B9447D10062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90.3</c:v>
                </c:pt>
                <c:pt idx="3">
                  <c:v>84.39</c:v>
                </c:pt>
                <c:pt idx="4">
                  <c:v>83.96</c:v>
                </c:pt>
              </c:numCache>
            </c:numRef>
          </c:val>
          <c:smooth val="0"/>
          <c:extLst>
            <c:ext xmlns:c16="http://schemas.microsoft.com/office/drawing/2014/chart" uri="{C3380CC4-5D6E-409C-BE32-E72D297353CC}">
              <c16:uniqueId val="{00000001-A4C1-4FC1-9EE2-B9447D10062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100.74</c:v>
                </c:pt>
                <c:pt idx="1">
                  <c:v>99.56</c:v>
                </c:pt>
                <c:pt idx="2">
                  <c:v>99.68</c:v>
                </c:pt>
                <c:pt idx="3">
                  <c:v>100.49</c:v>
                </c:pt>
                <c:pt idx="4">
                  <c:v>84.72</c:v>
                </c:pt>
              </c:numCache>
            </c:numRef>
          </c:val>
          <c:extLst>
            <c:ext xmlns:c16="http://schemas.microsoft.com/office/drawing/2014/chart" uri="{C3380CC4-5D6E-409C-BE32-E72D297353CC}">
              <c16:uniqueId val="{00000000-C37F-484D-AF5A-B15EF7F944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102.11</c:v>
                </c:pt>
                <c:pt idx="3">
                  <c:v>105.5</c:v>
                </c:pt>
                <c:pt idx="4">
                  <c:v>106.35</c:v>
                </c:pt>
              </c:numCache>
            </c:numRef>
          </c:val>
          <c:smooth val="0"/>
          <c:extLst>
            <c:ext xmlns:c16="http://schemas.microsoft.com/office/drawing/2014/chart" uri="{C3380CC4-5D6E-409C-BE32-E72D297353CC}">
              <c16:uniqueId val="{00000001-C37F-484D-AF5A-B15EF7F944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36.229999999999997</c:v>
                </c:pt>
                <c:pt idx="1">
                  <c:v>37.83</c:v>
                </c:pt>
                <c:pt idx="2">
                  <c:v>38.880000000000003</c:v>
                </c:pt>
                <c:pt idx="3">
                  <c:v>39.82</c:v>
                </c:pt>
                <c:pt idx="4">
                  <c:v>43.23</c:v>
                </c:pt>
              </c:numCache>
            </c:numRef>
          </c:val>
          <c:extLst>
            <c:ext xmlns:c16="http://schemas.microsoft.com/office/drawing/2014/chart" uri="{C3380CC4-5D6E-409C-BE32-E72D297353CC}">
              <c16:uniqueId val="{00000000-9282-455D-9587-26CF4777690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28.12</c:v>
                </c:pt>
                <c:pt idx="3">
                  <c:v>25.19</c:v>
                </c:pt>
                <c:pt idx="4">
                  <c:v>25.46</c:v>
                </c:pt>
              </c:numCache>
            </c:numRef>
          </c:val>
          <c:smooth val="0"/>
          <c:extLst>
            <c:ext xmlns:c16="http://schemas.microsoft.com/office/drawing/2014/chart" uri="{C3380CC4-5D6E-409C-BE32-E72D297353CC}">
              <c16:uniqueId val="{00000001-9282-455D-9587-26CF4777690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93-4186-BD36-7E38F1ECC24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D193-4186-BD36-7E38F1ECC24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948.11</c:v>
                </c:pt>
                <c:pt idx="1">
                  <c:v>913.92</c:v>
                </c:pt>
                <c:pt idx="2">
                  <c:v>972.3</c:v>
                </c:pt>
                <c:pt idx="3">
                  <c:v>893.96</c:v>
                </c:pt>
                <c:pt idx="4">
                  <c:v>1177.48</c:v>
                </c:pt>
              </c:numCache>
            </c:numRef>
          </c:val>
          <c:extLst>
            <c:ext xmlns:c16="http://schemas.microsoft.com/office/drawing/2014/chart" uri="{C3380CC4-5D6E-409C-BE32-E72D297353CC}">
              <c16:uniqueId val="{00000000-EB26-4CA4-B618-52E6D5F710B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124.9</c:v>
                </c:pt>
                <c:pt idx="3">
                  <c:v>145.43</c:v>
                </c:pt>
                <c:pt idx="4">
                  <c:v>129.88999999999999</c:v>
                </c:pt>
              </c:numCache>
            </c:numRef>
          </c:val>
          <c:smooth val="0"/>
          <c:extLst>
            <c:ext xmlns:c16="http://schemas.microsoft.com/office/drawing/2014/chart" uri="{C3380CC4-5D6E-409C-BE32-E72D297353CC}">
              <c16:uniqueId val="{00000001-EB26-4CA4-B618-52E6D5F710B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11.42</c:v>
                </c:pt>
                <c:pt idx="1">
                  <c:v>13.32</c:v>
                </c:pt>
                <c:pt idx="2">
                  <c:v>14.76</c:v>
                </c:pt>
                <c:pt idx="3">
                  <c:v>34.479999999999997</c:v>
                </c:pt>
                <c:pt idx="4">
                  <c:v>31.4</c:v>
                </c:pt>
              </c:numCache>
            </c:numRef>
          </c:val>
          <c:extLst>
            <c:ext xmlns:c16="http://schemas.microsoft.com/office/drawing/2014/chart" uri="{C3380CC4-5D6E-409C-BE32-E72D297353CC}">
              <c16:uniqueId val="{00000000-1915-43E7-ABBF-C454FEF782B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33.58</c:v>
                </c:pt>
                <c:pt idx="3">
                  <c:v>38.4</c:v>
                </c:pt>
                <c:pt idx="4">
                  <c:v>44.04</c:v>
                </c:pt>
              </c:numCache>
            </c:numRef>
          </c:val>
          <c:smooth val="0"/>
          <c:extLst>
            <c:ext xmlns:c16="http://schemas.microsoft.com/office/drawing/2014/chart" uri="{C3380CC4-5D6E-409C-BE32-E72D297353CC}">
              <c16:uniqueId val="{00000001-1915-43E7-ABBF-C454FEF782B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2485.34</c:v>
                </c:pt>
                <c:pt idx="1">
                  <c:v>3159.96</c:v>
                </c:pt>
                <c:pt idx="2">
                  <c:v>2671.19</c:v>
                </c:pt>
                <c:pt idx="3">
                  <c:v>1791.42</c:v>
                </c:pt>
                <c:pt idx="4">
                  <c:v>2426.25</c:v>
                </c:pt>
              </c:numCache>
            </c:numRef>
          </c:val>
          <c:extLst>
            <c:ext xmlns:c16="http://schemas.microsoft.com/office/drawing/2014/chart" uri="{C3380CC4-5D6E-409C-BE32-E72D297353CC}">
              <c16:uniqueId val="{00000000-49FC-4BD3-B360-0E4F8075D36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778.81</c:v>
                </c:pt>
                <c:pt idx="3">
                  <c:v>900.82</c:v>
                </c:pt>
                <c:pt idx="4">
                  <c:v>839.21</c:v>
                </c:pt>
              </c:numCache>
            </c:numRef>
          </c:val>
          <c:smooth val="0"/>
          <c:extLst>
            <c:ext xmlns:c16="http://schemas.microsoft.com/office/drawing/2014/chart" uri="{C3380CC4-5D6E-409C-BE32-E72D297353CC}">
              <c16:uniqueId val="{00000001-49FC-4BD3-B360-0E4F8075D36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93.97</c:v>
                </c:pt>
                <c:pt idx="1">
                  <c:v>105.84</c:v>
                </c:pt>
                <c:pt idx="2">
                  <c:v>88.08</c:v>
                </c:pt>
                <c:pt idx="3">
                  <c:v>81.45</c:v>
                </c:pt>
                <c:pt idx="4">
                  <c:v>89.05</c:v>
                </c:pt>
              </c:numCache>
            </c:numRef>
          </c:val>
          <c:extLst>
            <c:ext xmlns:c16="http://schemas.microsoft.com/office/drawing/2014/chart" uri="{C3380CC4-5D6E-409C-BE32-E72D297353CC}">
              <c16:uniqueId val="{00000000-ACCF-4F0C-BDB4-76A110BD874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67.23</c:v>
                </c:pt>
                <c:pt idx="3">
                  <c:v>52.94</c:v>
                </c:pt>
                <c:pt idx="4">
                  <c:v>52.05</c:v>
                </c:pt>
              </c:numCache>
            </c:numRef>
          </c:val>
          <c:smooth val="0"/>
          <c:extLst>
            <c:ext xmlns:c16="http://schemas.microsoft.com/office/drawing/2014/chart" uri="{C3380CC4-5D6E-409C-BE32-E72D297353CC}">
              <c16:uniqueId val="{00000001-ACCF-4F0C-BDB4-76A110BD874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174.17</c:v>
                </c:pt>
                <c:pt idx="1">
                  <c:v>156.07</c:v>
                </c:pt>
                <c:pt idx="2">
                  <c:v>186.25</c:v>
                </c:pt>
                <c:pt idx="3">
                  <c:v>203.36</c:v>
                </c:pt>
                <c:pt idx="4">
                  <c:v>187.73</c:v>
                </c:pt>
              </c:numCache>
            </c:numRef>
          </c:val>
          <c:extLst>
            <c:ext xmlns:c16="http://schemas.microsoft.com/office/drawing/2014/chart" uri="{C3380CC4-5D6E-409C-BE32-E72D297353CC}">
              <c16:uniqueId val="{00000000-2E2C-4A5B-895D-96AFA4913AA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228.21</c:v>
                </c:pt>
                <c:pt idx="3">
                  <c:v>303.27999999999997</c:v>
                </c:pt>
                <c:pt idx="4">
                  <c:v>301.86</c:v>
                </c:pt>
              </c:numCache>
            </c:numRef>
          </c:val>
          <c:smooth val="0"/>
          <c:extLst>
            <c:ext xmlns:c16="http://schemas.microsoft.com/office/drawing/2014/chart" uri="{C3380CC4-5D6E-409C-BE32-E72D297353CC}">
              <c16:uniqueId val="{00000001-2E2C-4A5B-895D-96AFA4913AA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兵庫県　加東市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39681</v>
      </c>
      <c r="AM8" s="36"/>
      <c r="AN8" s="36"/>
      <c r="AO8" s="36"/>
      <c r="AP8" s="36"/>
      <c r="AQ8" s="36"/>
      <c r="AR8" s="36"/>
      <c r="AS8" s="36"/>
      <c r="AT8" s="37">
        <f>データ!T6</f>
        <v>157.55000000000001</v>
      </c>
      <c r="AU8" s="37"/>
      <c r="AV8" s="37"/>
      <c r="AW8" s="37"/>
      <c r="AX8" s="37"/>
      <c r="AY8" s="37"/>
      <c r="AZ8" s="37"/>
      <c r="BA8" s="37"/>
      <c r="BB8" s="37">
        <f>データ!U6</f>
        <v>251.86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68.930000000000007</v>
      </c>
      <c r="J10" s="37"/>
      <c r="K10" s="37"/>
      <c r="L10" s="37"/>
      <c r="M10" s="37"/>
      <c r="N10" s="37"/>
      <c r="O10" s="37"/>
      <c r="P10" s="37">
        <f>データ!P6</f>
        <v>3.2</v>
      </c>
      <c r="Q10" s="37"/>
      <c r="R10" s="37"/>
      <c r="S10" s="37"/>
      <c r="T10" s="37"/>
      <c r="U10" s="37"/>
      <c r="V10" s="37"/>
      <c r="W10" s="37">
        <f>データ!Q6</f>
        <v>93.63</v>
      </c>
      <c r="X10" s="37"/>
      <c r="Y10" s="37"/>
      <c r="Z10" s="37"/>
      <c r="AA10" s="37"/>
      <c r="AB10" s="37"/>
      <c r="AC10" s="37"/>
      <c r="AD10" s="36">
        <f>データ!R6</f>
        <v>3146</v>
      </c>
      <c r="AE10" s="36"/>
      <c r="AF10" s="36"/>
      <c r="AG10" s="36"/>
      <c r="AH10" s="36"/>
      <c r="AI10" s="36"/>
      <c r="AJ10" s="36"/>
      <c r="AK10" s="2"/>
      <c r="AL10" s="36">
        <f>データ!V6</f>
        <v>1261</v>
      </c>
      <c r="AM10" s="36"/>
      <c r="AN10" s="36"/>
      <c r="AO10" s="36"/>
      <c r="AP10" s="36"/>
      <c r="AQ10" s="36"/>
      <c r="AR10" s="36"/>
      <c r="AS10" s="36"/>
      <c r="AT10" s="37">
        <f>データ!W6</f>
        <v>0.41</v>
      </c>
      <c r="AU10" s="37"/>
      <c r="AV10" s="37"/>
      <c r="AW10" s="37"/>
      <c r="AX10" s="37"/>
      <c r="AY10" s="37"/>
      <c r="AZ10" s="37"/>
      <c r="BA10" s="37"/>
      <c r="BB10" s="37">
        <f>データ!X6</f>
        <v>3075.61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7"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7"/>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7"/>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7"/>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7"/>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7"/>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7"/>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7"/>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7"/>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7"/>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7"/>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7"/>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7"/>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7"/>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7"/>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7"/>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7"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7"/>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7"/>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7"/>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7"/>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7"/>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7"/>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7"/>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7"/>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7"/>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7"/>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7"/>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7"/>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7"/>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7"/>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7"/>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4lKKoMg1TObebftNcTgJGX9yxT7UOY7f4yvgpoWrCIa/OdHWmKy/gu+1FrnfS81IzhGL9enF30MQdAVOGlv0ag==" saltValue="d7JoZMYgZJnNpUF2kg0NI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282286</v>
      </c>
      <c r="D6" s="19">
        <f t="shared" si="3"/>
        <v>46</v>
      </c>
      <c r="E6" s="19">
        <f t="shared" si="3"/>
        <v>17</v>
      </c>
      <c r="F6" s="19">
        <f t="shared" si="3"/>
        <v>5</v>
      </c>
      <c r="G6" s="19">
        <f t="shared" si="3"/>
        <v>0</v>
      </c>
      <c r="H6" s="19" t="str">
        <f t="shared" si="3"/>
        <v>兵庫県　加東市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68.930000000000007</v>
      </c>
      <c r="P6" s="20">
        <f t="shared" si="3"/>
        <v>3.2</v>
      </c>
      <c r="Q6" s="20">
        <f t="shared" si="3"/>
        <v>93.63</v>
      </c>
      <c r="R6" s="20">
        <f t="shared" si="3"/>
        <v>3146</v>
      </c>
      <c r="S6" s="20">
        <f t="shared" si="3"/>
        <v>39681</v>
      </c>
      <c r="T6" s="20">
        <f t="shared" si="3"/>
        <v>157.55000000000001</v>
      </c>
      <c r="U6" s="20">
        <f t="shared" si="3"/>
        <v>251.86</v>
      </c>
      <c r="V6" s="20">
        <f t="shared" si="3"/>
        <v>1261</v>
      </c>
      <c r="W6" s="20">
        <f t="shared" si="3"/>
        <v>0.41</v>
      </c>
      <c r="X6" s="20">
        <f t="shared" si="3"/>
        <v>3075.61</v>
      </c>
      <c r="Y6" s="21">
        <f>IF(Y7="",NA(),Y7)</f>
        <v>100.74</v>
      </c>
      <c r="Z6" s="21">
        <f t="shared" ref="Z6:AH6" si="4">IF(Z7="",NA(),Z7)</f>
        <v>99.56</v>
      </c>
      <c r="AA6" s="21">
        <f t="shared" si="4"/>
        <v>99.68</v>
      </c>
      <c r="AB6" s="21">
        <f t="shared" si="4"/>
        <v>100.49</v>
      </c>
      <c r="AC6" s="21">
        <f t="shared" si="4"/>
        <v>84.72</v>
      </c>
      <c r="AD6" s="21">
        <f t="shared" si="4"/>
        <v>103.6</v>
      </c>
      <c r="AE6" s="21">
        <f t="shared" si="4"/>
        <v>106.37</v>
      </c>
      <c r="AF6" s="21">
        <f t="shared" si="4"/>
        <v>102.11</v>
      </c>
      <c r="AG6" s="21">
        <f t="shared" si="4"/>
        <v>105.5</v>
      </c>
      <c r="AH6" s="21">
        <f t="shared" si="4"/>
        <v>106.35</v>
      </c>
      <c r="AI6" s="20" t="str">
        <f>IF(AI7="","",IF(AI7="-","【-】","【"&amp;SUBSTITUTE(TEXT(AI7,"#,##0.00"),"-","△")&amp;"】"))</f>
        <v>【104.44】</v>
      </c>
      <c r="AJ6" s="21">
        <f>IF(AJ7="",NA(),AJ7)</f>
        <v>948.11</v>
      </c>
      <c r="AK6" s="21">
        <f t="shared" ref="AK6:AS6" si="5">IF(AK7="",NA(),AK7)</f>
        <v>913.92</v>
      </c>
      <c r="AL6" s="21">
        <f t="shared" si="5"/>
        <v>972.3</v>
      </c>
      <c r="AM6" s="21">
        <f t="shared" si="5"/>
        <v>893.96</v>
      </c>
      <c r="AN6" s="21">
        <f t="shared" si="5"/>
        <v>1177.48</v>
      </c>
      <c r="AO6" s="21">
        <f t="shared" si="5"/>
        <v>193.99</v>
      </c>
      <c r="AP6" s="21">
        <f t="shared" si="5"/>
        <v>139.02000000000001</v>
      </c>
      <c r="AQ6" s="21">
        <f t="shared" si="5"/>
        <v>124.9</v>
      </c>
      <c r="AR6" s="21">
        <f t="shared" si="5"/>
        <v>145.43</v>
      </c>
      <c r="AS6" s="21">
        <f t="shared" si="5"/>
        <v>129.88999999999999</v>
      </c>
      <c r="AT6" s="20" t="str">
        <f>IF(AT7="","",IF(AT7="-","【-】","【"&amp;SUBSTITUTE(TEXT(AT7,"#,##0.00"),"-","△")&amp;"】"))</f>
        <v>【124.06】</v>
      </c>
      <c r="AU6" s="21">
        <f>IF(AU7="",NA(),AU7)</f>
        <v>11.42</v>
      </c>
      <c r="AV6" s="21">
        <f t="shared" ref="AV6:BD6" si="6">IF(AV7="",NA(),AV7)</f>
        <v>13.32</v>
      </c>
      <c r="AW6" s="21">
        <f t="shared" si="6"/>
        <v>14.76</v>
      </c>
      <c r="AX6" s="21">
        <f t="shared" si="6"/>
        <v>34.479999999999997</v>
      </c>
      <c r="AY6" s="21">
        <f t="shared" si="6"/>
        <v>31.4</v>
      </c>
      <c r="AZ6" s="21">
        <f t="shared" si="6"/>
        <v>26.99</v>
      </c>
      <c r="BA6" s="21">
        <f t="shared" si="6"/>
        <v>29.13</v>
      </c>
      <c r="BB6" s="21">
        <f t="shared" si="6"/>
        <v>33.58</v>
      </c>
      <c r="BC6" s="21">
        <f t="shared" si="6"/>
        <v>38.4</v>
      </c>
      <c r="BD6" s="21">
        <f t="shared" si="6"/>
        <v>44.04</v>
      </c>
      <c r="BE6" s="20" t="str">
        <f>IF(BE7="","",IF(BE7="-","【-】","【"&amp;SUBSTITUTE(TEXT(BE7,"#,##0.00"),"-","△")&amp;"】"))</f>
        <v>【42.02】</v>
      </c>
      <c r="BF6" s="21">
        <f>IF(BF7="",NA(),BF7)</f>
        <v>2485.34</v>
      </c>
      <c r="BG6" s="21">
        <f t="shared" ref="BG6:BO6" si="7">IF(BG7="",NA(),BG7)</f>
        <v>3159.96</v>
      </c>
      <c r="BH6" s="21">
        <f t="shared" si="7"/>
        <v>2671.19</v>
      </c>
      <c r="BI6" s="21">
        <f t="shared" si="7"/>
        <v>1791.42</v>
      </c>
      <c r="BJ6" s="21">
        <f t="shared" si="7"/>
        <v>2426.25</v>
      </c>
      <c r="BK6" s="21">
        <f t="shared" si="7"/>
        <v>826.83</v>
      </c>
      <c r="BL6" s="21">
        <f t="shared" si="7"/>
        <v>867.83</v>
      </c>
      <c r="BM6" s="21">
        <f t="shared" si="7"/>
        <v>778.81</v>
      </c>
      <c r="BN6" s="21">
        <f t="shared" si="7"/>
        <v>900.82</v>
      </c>
      <c r="BO6" s="21">
        <f t="shared" si="7"/>
        <v>839.21</v>
      </c>
      <c r="BP6" s="20" t="str">
        <f>IF(BP7="","",IF(BP7="-","【-】","【"&amp;SUBSTITUTE(TEXT(BP7,"#,##0.00"),"-","△")&amp;"】"))</f>
        <v>【785.10】</v>
      </c>
      <c r="BQ6" s="21">
        <f>IF(BQ7="",NA(),BQ7)</f>
        <v>93.97</v>
      </c>
      <c r="BR6" s="21">
        <f t="shared" ref="BR6:BZ6" si="8">IF(BR7="",NA(),BR7)</f>
        <v>105.84</v>
      </c>
      <c r="BS6" s="21">
        <f t="shared" si="8"/>
        <v>88.08</v>
      </c>
      <c r="BT6" s="21">
        <f t="shared" si="8"/>
        <v>81.45</v>
      </c>
      <c r="BU6" s="21">
        <f t="shared" si="8"/>
        <v>89.05</v>
      </c>
      <c r="BV6" s="21">
        <f t="shared" si="8"/>
        <v>57.31</v>
      </c>
      <c r="BW6" s="21">
        <f t="shared" si="8"/>
        <v>57.08</v>
      </c>
      <c r="BX6" s="21">
        <f t="shared" si="8"/>
        <v>67.23</v>
      </c>
      <c r="BY6" s="21">
        <f t="shared" si="8"/>
        <v>52.94</v>
      </c>
      <c r="BZ6" s="21">
        <f t="shared" si="8"/>
        <v>52.05</v>
      </c>
      <c r="CA6" s="20" t="str">
        <f>IF(CA7="","",IF(CA7="-","【-】","【"&amp;SUBSTITUTE(TEXT(CA7,"#,##0.00"),"-","△")&amp;"】"))</f>
        <v>【56.93】</v>
      </c>
      <c r="CB6" s="21">
        <f>IF(CB7="",NA(),CB7)</f>
        <v>174.17</v>
      </c>
      <c r="CC6" s="21">
        <f t="shared" ref="CC6:CK6" si="9">IF(CC7="",NA(),CC7)</f>
        <v>156.07</v>
      </c>
      <c r="CD6" s="21">
        <f t="shared" si="9"/>
        <v>186.25</v>
      </c>
      <c r="CE6" s="21">
        <f t="shared" si="9"/>
        <v>203.36</v>
      </c>
      <c r="CF6" s="21">
        <f t="shared" si="9"/>
        <v>187.73</v>
      </c>
      <c r="CG6" s="21">
        <f t="shared" si="9"/>
        <v>273.52</v>
      </c>
      <c r="CH6" s="21">
        <f t="shared" si="9"/>
        <v>274.99</v>
      </c>
      <c r="CI6" s="21">
        <f t="shared" si="9"/>
        <v>228.21</v>
      </c>
      <c r="CJ6" s="21">
        <f t="shared" si="9"/>
        <v>303.27999999999997</v>
      </c>
      <c r="CK6" s="21">
        <f t="shared" si="9"/>
        <v>301.86</v>
      </c>
      <c r="CL6" s="20" t="str">
        <f>IF(CL7="","",IF(CL7="-","【-】","【"&amp;SUBSTITUTE(TEXT(CL7,"#,##0.00"),"-","△")&amp;"】"))</f>
        <v>【271.15】</v>
      </c>
      <c r="CM6" s="21">
        <f>IF(CM7="",NA(),CM7)</f>
        <v>42.68</v>
      </c>
      <c r="CN6" s="21">
        <f t="shared" ref="CN6:CV6" si="10">IF(CN7="",NA(),CN7)</f>
        <v>44.01</v>
      </c>
      <c r="CO6" s="21">
        <f t="shared" si="10"/>
        <v>40.54</v>
      </c>
      <c r="CP6" s="21">
        <f t="shared" si="10"/>
        <v>38.840000000000003</v>
      </c>
      <c r="CQ6" s="21">
        <f t="shared" si="10"/>
        <v>35.729999999999997</v>
      </c>
      <c r="CR6" s="21">
        <f t="shared" si="10"/>
        <v>50.14</v>
      </c>
      <c r="CS6" s="21">
        <f t="shared" si="10"/>
        <v>54.83</v>
      </c>
      <c r="CT6" s="21">
        <f t="shared" si="10"/>
        <v>54.54</v>
      </c>
      <c r="CU6" s="21">
        <f t="shared" si="10"/>
        <v>52.35</v>
      </c>
      <c r="CV6" s="21">
        <f t="shared" si="10"/>
        <v>46.25</v>
      </c>
      <c r="CW6" s="20" t="str">
        <f>IF(CW7="","",IF(CW7="-","【-】","【"&amp;SUBSTITUTE(TEXT(CW7,"#,##0.00"),"-","△")&amp;"】"))</f>
        <v>【49.87】</v>
      </c>
      <c r="CX6" s="21">
        <f>IF(CX7="",NA(),CX7)</f>
        <v>92.22</v>
      </c>
      <c r="CY6" s="21">
        <f t="shared" ref="CY6:DG6" si="11">IF(CY7="",NA(),CY7)</f>
        <v>92.28</v>
      </c>
      <c r="CZ6" s="21">
        <f t="shared" si="11"/>
        <v>92.16</v>
      </c>
      <c r="DA6" s="21">
        <f t="shared" si="11"/>
        <v>90.23</v>
      </c>
      <c r="DB6" s="21">
        <f t="shared" si="11"/>
        <v>90.4</v>
      </c>
      <c r="DC6" s="21">
        <f t="shared" si="11"/>
        <v>84.98</v>
      </c>
      <c r="DD6" s="21">
        <f t="shared" si="11"/>
        <v>84.7</v>
      </c>
      <c r="DE6" s="21">
        <f t="shared" si="11"/>
        <v>90.3</v>
      </c>
      <c r="DF6" s="21">
        <f t="shared" si="11"/>
        <v>84.39</v>
      </c>
      <c r="DG6" s="21">
        <f t="shared" si="11"/>
        <v>83.96</v>
      </c>
      <c r="DH6" s="20" t="str">
        <f>IF(DH7="","",IF(DH7="-","【-】","【"&amp;SUBSTITUTE(TEXT(DH7,"#,##0.00"),"-","△")&amp;"】"))</f>
        <v>【87.54】</v>
      </c>
      <c r="DI6" s="21">
        <f>IF(DI7="",NA(),DI7)</f>
        <v>36.229999999999997</v>
      </c>
      <c r="DJ6" s="21">
        <f t="shared" ref="DJ6:DR6" si="12">IF(DJ7="",NA(),DJ7)</f>
        <v>37.83</v>
      </c>
      <c r="DK6" s="21">
        <f t="shared" si="12"/>
        <v>38.880000000000003</v>
      </c>
      <c r="DL6" s="21">
        <f t="shared" si="12"/>
        <v>39.82</v>
      </c>
      <c r="DM6" s="21">
        <f t="shared" si="12"/>
        <v>43.23</v>
      </c>
      <c r="DN6" s="21">
        <f t="shared" si="12"/>
        <v>23.06</v>
      </c>
      <c r="DO6" s="21">
        <f t="shared" si="12"/>
        <v>20.34</v>
      </c>
      <c r="DP6" s="21">
        <f t="shared" si="12"/>
        <v>28.12</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0.01</v>
      </c>
      <c r="EM6" s="21">
        <f t="shared" si="14"/>
        <v>0.03</v>
      </c>
      <c r="EN6" s="21">
        <f t="shared" si="14"/>
        <v>0.03</v>
      </c>
      <c r="EO6" s="20" t="str">
        <f>IF(EO7="","",IF(EO7="-","【-】","【"&amp;SUBSTITUTE(TEXT(EO7,"#,##0.00"),"-","△")&amp;"】"))</f>
        <v>【0.02】</v>
      </c>
    </row>
    <row r="7" spans="1:148" s="22" customFormat="1" x14ac:dyDescent="0.15">
      <c r="A7" s="14"/>
      <c r="B7" s="23">
        <v>2023</v>
      </c>
      <c r="C7" s="23">
        <v>282286</v>
      </c>
      <c r="D7" s="23">
        <v>46</v>
      </c>
      <c r="E7" s="23">
        <v>17</v>
      </c>
      <c r="F7" s="23">
        <v>5</v>
      </c>
      <c r="G7" s="23">
        <v>0</v>
      </c>
      <c r="H7" s="23" t="s">
        <v>96</v>
      </c>
      <c r="I7" s="23" t="s">
        <v>97</v>
      </c>
      <c r="J7" s="23" t="s">
        <v>98</v>
      </c>
      <c r="K7" s="23" t="s">
        <v>99</v>
      </c>
      <c r="L7" s="23" t="s">
        <v>100</v>
      </c>
      <c r="M7" s="23" t="s">
        <v>101</v>
      </c>
      <c r="N7" s="24" t="s">
        <v>102</v>
      </c>
      <c r="O7" s="24">
        <v>68.930000000000007</v>
      </c>
      <c r="P7" s="24">
        <v>3.2</v>
      </c>
      <c r="Q7" s="24">
        <v>93.63</v>
      </c>
      <c r="R7" s="24">
        <v>3146</v>
      </c>
      <c r="S7" s="24">
        <v>39681</v>
      </c>
      <c r="T7" s="24">
        <v>157.55000000000001</v>
      </c>
      <c r="U7" s="24">
        <v>251.86</v>
      </c>
      <c r="V7" s="24">
        <v>1261</v>
      </c>
      <c r="W7" s="24">
        <v>0.41</v>
      </c>
      <c r="X7" s="24">
        <v>3075.61</v>
      </c>
      <c r="Y7" s="24">
        <v>100.74</v>
      </c>
      <c r="Z7" s="24">
        <v>99.56</v>
      </c>
      <c r="AA7" s="24">
        <v>99.68</v>
      </c>
      <c r="AB7" s="24">
        <v>100.49</v>
      </c>
      <c r="AC7" s="24">
        <v>84.72</v>
      </c>
      <c r="AD7" s="24">
        <v>103.6</v>
      </c>
      <c r="AE7" s="24">
        <v>106.37</v>
      </c>
      <c r="AF7" s="24">
        <v>102.11</v>
      </c>
      <c r="AG7" s="24">
        <v>105.5</v>
      </c>
      <c r="AH7" s="24">
        <v>106.35</v>
      </c>
      <c r="AI7" s="24">
        <v>104.44</v>
      </c>
      <c r="AJ7" s="24">
        <v>948.11</v>
      </c>
      <c r="AK7" s="24">
        <v>913.92</v>
      </c>
      <c r="AL7" s="24">
        <v>972.3</v>
      </c>
      <c r="AM7" s="24">
        <v>893.96</v>
      </c>
      <c r="AN7" s="24">
        <v>1177.48</v>
      </c>
      <c r="AO7" s="24">
        <v>193.99</v>
      </c>
      <c r="AP7" s="24">
        <v>139.02000000000001</v>
      </c>
      <c r="AQ7" s="24">
        <v>124.9</v>
      </c>
      <c r="AR7" s="24">
        <v>145.43</v>
      </c>
      <c r="AS7" s="24">
        <v>129.88999999999999</v>
      </c>
      <c r="AT7" s="24">
        <v>124.06</v>
      </c>
      <c r="AU7" s="24">
        <v>11.42</v>
      </c>
      <c r="AV7" s="24">
        <v>13.32</v>
      </c>
      <c r="AW7" s="24">
        <v>14.76</v>
      </c>
      <c r="AX7" s="24">
        <v>34.479999999999997</v>
      </c>
      <c r="AY7" s="24">
        <v>31.4</v>
      </c>
      <c r="AZ7" s="24">
        <v>26.99</v>
      </c>
      <c r="BA7" s="24">
        <v>29.13</v>
      </c>
      <c r="BB7" s="24">
        <v>33.58</v>
      </c>
      <c r="BC7" s="24">
        <v>38.4</v>
      </c>
      <c r="BD7" s="24">
        <v>44.04</v>
      </c>
      <c r="BE7" s="24">
        <v>42.02</v>
      </c>
      <c r="BF7" s="24">
        <v>2485.34</v>
      </c>
      <c r="BG7" s="24">
        <v>3159.96</v>
      </c>
      <c r="BH7" s="24">
        <v>2671.19</v>
      </c>
      <c r="BI7" s="24">
        <v>1791.42</v>
      </c>
      <c r="BJ7" s="24">
        <v>2426.25</v>
      </c>
      <c r="BK7" s="24">
        <v>826.83</v>
      </c>
      <c r="BL7" s="24">
        <v>867.83</v>
      </c>
      <c r="BM7" s="24">
        <v>778.81</v>
      </c>
      <c r="BN7" s="24">
        <v>900.82</v>
      </c>
      <c r="BO7" s="24">
        <v>839.21</v>
      </c>
      <c r="BP7" s="24">
        <v>785.1</v>
      </c>
      <c r="BQ7" s="24">
        <v>93.97</v>
      </c>
      <c r="BR7" s="24">
        <v>105.84</v>
      </c>
      <c r="BS7" s="24">
        <v>88.08</v>
      </c>
      <c r="BT7" s="24">
        <v>81.45</v>
      </c>
      <c r="BU7" s="24">
        <v>89.05</v>
      </c>
      <c r="BV7" s="24">
        <v>57.31</v>
      </c>
      <c r="BW7" s="24">
        <v>57.08</v>
      </c>
      <c r="BX7" s="24">
        <v>67.23</v>
      </c>
      <c r="BY7" s="24">
        <v>52.94</v>
      </c>
      <c r="BZ7" s="24">
        <v>52.05</v>
      </c>
      <c r="CA7" s="24">
        <v>56.93</v>
      </c>
      <c r="CB7" s="24">
        <v>174.17</v>
      </c>
      <c r="CC7" s="24">
        <v>156.07</v>
      </c>
      <c r="CD7" s="24">
        <v>186.25</v>
      </c>
      <c r="CE7" s="24">
        <v>203.36</v>
      </c>
      <c r="CF7" s="24">
        <v>187.73</v>
      </c>
      <c r="CG7" s="24">
        <v>273.52</v>
      </c>
      <c r="CH7" s="24">
        <v>274.99</v>
      </c>
      <c r="CI7" s="24">
        <v>228.21</v>
      </c>
      <c r="CJ7" s="24">
        <v>303.27999999999997</v>
      </c>
      <c r="CK7" s="24">
        <v>301.86</v>
      </c>
      <c r="CL7" s="24">
        <v>271.14999999999998</v>
      </c>
      <c r="CM7" s="24">
        <v>42.68</v>
      </c>
      <c r="CN7" s="24">
        <v>44.01</v>
      </c>
      <c r="CO7" s="24">
        <v>40.54</v>
      </c>
      <c r="CP7" s="24">
        <v>38.840000000000003</v>
      </c>
      <c r="CQ7" s="24">
        <v>35.729999999999997</v>
      </c>
      <c r="CR7" s="24">
        <v>50.14</v>
      </c>
      <c r="CS7" s="24">
        <v>54.83</v>
      </c>
      <c r="CT7" s="24">
        <v>54.54</v>
      </c>
      <c r="CU7" s="24">
        <v>52.35</v>
      </c>
      <c r="CV7" s="24">
        <v>46.25</v>
      </c>
      <c r="CW7" s="24">
        <v>49.87</v>
      </c>
      <c r="CX7" s="24">
        <v>92.22</v>
      </c>
      <c r="CY7" s="24">
        <v>92.28</v>
      </c>
      <c r="CZ7" s="24">
        <v>92.16</v>
      </c>
      <c r="DA7" s="24">
        <v>90.23</v>
      </c>
      <c r="DB7" s="24">
        <v>90.4</v>
      </c>
      <c r="DC7" s="24">
        <v>84.98</v>
      </c>
      <c r="DD7" s="24">
        <v>84.7</v>
      </c>
      <c r="DE7" s="24">
        <v>90.3</v>
      </c>
      <c r="DF7" s="24">
        <v>84.39</v>
      </c>
      <c r="DG7" s="24">
        <v>83.96</v>
      </c>
      <c r="DH7" s="24">
        <v>87.54</v>
      </c>
      <c r="DI7" s="24">
        <v>36.229999999999997</v>
      </c>
      <c r="DJ7" s="24">
        <v>37.83</v>
      </c>
      <c r="DK7" s="24">
        <v>38.880000000000003</v>
      </c>
      <c r="DL7" s="24">
        <v>39.82</v>
      </c>
      <c r="DM7" s="24">
        <v>43.23</v>
      </c>
      <c r="DN7" s="24">
        <v>23.06</v>
      </c>
      <c r="DO7" s="24">
        <v>20.34</v>
      </c>
      <c r="DP7" s="24">
        <v>28.12</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0.01</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00385ae_h</cp:lastModifiedBy>
  <cp:lastPrinted>2025-02-07T01:47:45Z</cp:lastPrinted>
  <dcterms:created xsi:type="dcterms:W3CDTF">2025-01-24T07:19:18Z</dcterms:created>
  <dcterms:modified xsi:type="dcterms:W3CDTF">2025-02-07T01:48:34Z</dcterms:modified>
  <cp:category/>
</cp:coreProperties>
</file>