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srsvr003\共有2\上下水道部\管理課\R6年度\R6報告・回答・調査\外部\3_兵庫県市町振興課\R7.2.10〆令和5年度決算における経営比較分析表\下水\"/>
    </mc:Choice>
  </mc:AlternateContent>
  <xr:revisionPtr revIDLastSave="0" documentId="13_ncr:1_{FA0C0EA2-DC97-49EA-89F7-EA6E34315606}" xr6:coauthVersionLast="36" xr6:coauthVersionMax="36" xr10:uidLastSave="{00000000-0000-0000-0000-000000000000}"/>
  <workbookProtection workbookAlgorithmName="SHA-512" workbookHashValue="bf4oS4SnWBkIFKR9Q5/zGQtuAqUqUxTcq0ZtI5x3SeuboZljbVMuCspnLKHzJTmEQvB2BJ9jhMYrnDLhHBIX0A==" workbookSaltValue="+6H90zoTKI12tE/wFGJUL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E85" i="4"/>
  <c r="AL10" i="4"/>
  <c r="AL8" i="4"/>
  <c r="P8"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<sst xmlns="http://schemas.openxmlformats.org/spreadsheetml/2006/main" count="236" uniqueCount="115">
  <si>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</si>
  <si>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</si>
  <si>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</si>
  <si>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</si>
  <si>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</si>
  <si>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</si>
  <si>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</si>
  <si>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</si>
  <si>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</si>
  <si>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</si>
  <si>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</si>
  <si>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</si>
  <si>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</si>
  <si>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</si>
  <si>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</si>
  <si>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</si>
  <si>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</si>
  <si>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</si>
  <si>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</si>
  <si>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</si>
  <si>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</si>
  <si>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</si>
  <si>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</si>
  <si>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</si>
  <si>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</si>
  <si>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</si>
  <si>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</si>
  <si>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</si>
  <si>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</si>
  <si>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</si>
  <si>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</si>
  <si>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</si>
  <si>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</si>
  <si>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</si>
  <si>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</si>
  <si>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</si>
  <si>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</si>
  <si>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</si>
  <si>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</si>
  <si>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</si>
  <si>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</si>
  <si>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</si>
  <si>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</si>
  <si>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</si>
  <si>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</si>
  <si>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</si>
  <si>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</si>
  <si>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</si>
  <si>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</si>
  <si>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</si>
  <si>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</si>
  <si>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</si>
  <si>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</si>
  <si>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</si>
  <si>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</si>
  <si>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</si>
  <si>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</si>
  <si>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</si>
  <si>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</si>
  <si>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</si>
  <si>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</si>
  <si>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</si>
  <si>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</si>
  <si>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</si>
  <si>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</si>
  <si>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</si>
  <si>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</si>
  <si>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</si>
  <si>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</si>
  <si>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</si>
  <si>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</si>
  <si>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</si>
  <si>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</si>
  <si>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</si>
  <si>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</si>
  <si>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</si>
  <si>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</si>
  <si>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</si>
  <si>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</si>
  <si>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</si>
  <si>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</si>
  <si>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</si>
  <si>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</si>
  <si>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</si>
  <si>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</si>
  <si>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</si>
  <si>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</si>
  <si>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</si>
  <si>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</si>
  <si>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</si>
  <si>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</si>
  <si>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</si>
  <si>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</si>
  <si>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</si>
  <si>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</si>
  <si>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加東市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</si>
  <si>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</si>
  <si>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</si>
  <si>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</si>
  <si>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</si>
  <si>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</si>
  <si>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</si>
  <si>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</si>
  <si>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</si>
  <si>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</si>
  <si>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</si>
  <si>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</si>
  <si>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</si>
  <si>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</si>
  <si>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</si>
  <si>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</si>
  <si>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</si>
  <si>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①有形固定資産減価償却率は、下水処理場統合整備の事業進捗に伴い、前年度比で減少している。類似団体平均値を上回っており、老朽化した施設について、計画的に更新を行っていく必要がある。
②③法定耐用年数を超えた管渠はない。今後の更新需要に備えて、ストックマネジメントの実施により計画的かつ効率的に資産を管理する</t>
    <rPh sb="14" eb="16">
      <t>ゲスイ</t>
    </rPh>
    <rPh sb="16" eb="19">
      <t>ショリジョウ</t>
    </rPh>
    <rPh sb="19" eb="21">
      <t>トウゴウ</t>
    </rPh>
    <rPh sb="21" eb="23">
      <t>セイビ</t>
    </rPh>
    <rPh sb="24" eb="26">
      <t>ジギョウ</t>
    </rPh>
    <rPh sb="26" eb="28">
      <t>シンチョク</t>
    </rPh>
    <rPh sb="29" eb="30">
      <t>トモナ</t>
    </rPh>
    <rPh sb="32" eb="36">
      <t>ゼンネンドヒ</t>
    </rPh>
    <rPh sb="37" eb="39">
      <t>ゲンショウ</t>
    </rPh>
    <phoneticPr fontId="4"/>
  </si>
  <si>
    <t>将来の人口減少予測による水需要の低下が懸念され、使用料収入の減少が見込まれるため、定期的に適切な使用料を検討していく。 
引き続き、当市下水道ビジョン及び経営戦略に掲げた施策目標「持続」と「リスクの抑制」の達成に向けて、下水処理場統合整備やストックマネジメントなどの事業を着実に実施するとともに、進捗管理を行い、事業の効率化及び財政基盤の強化を図ることで、経営の健全化を目指す。</t>
    <phoneticPr fontId="4"/>
  </si>
  <si>
    <t>①経常収支比率は、農業集落排水事業等により整備した下水道を公共下水道（広義）に接続する工事（以下「下水処理場統合整備」という。）の事業進捗に伴い、前年度比7.04ポイント減少となり、100%を下回った。
②累積欠損金比率は、令和4年度の値が149.53となっているが、正しくは285.24である。また、令和5年度の値が164.21となっているが、正しくは295.56である。下水処理場統合整備の進捗に伴い、累積欠損金が本事業会計へ移行したことにより、前年度より高くなっている。引き続き、生活排水処理場の統廃合を行い、事業の効率化を図ることで経営を改善し、赤字を解消していく。
③流動比率は、流動資産の現金預金が少なく、流動負債の企業債の元金償還が多いため、100％未満となっているが、1年以内に支払うべき債務に対しての支払いはできている。
④企業債残高対事業規模比率は、前年度比で増加しているものの、既存借入分の償還が進んでおり、類似団体平均値を下回っている。
⑤経費回収率は、下水処理場統合整備による本事業会計への経費移行に伴い前年度比12.71ポイント減少している。
⑥汚水処理原価は、下水処理場統合整備の事業進捗に伴い、有収水量1㎥あたりの汚水処理費の割合が変動し、前年度比27.45ポイント増加した。
⑦当該事業では処理施設を保有していない。
⑧水洗化率は高く、適正に使用料収入を得られる環境にある。</t>
    <rPh sb="17" eb="18">
      <t>トウ</t>
    </rPh>
    <rPh sb="35" eb="37">
      <t>コウギ</t>
    </rPh>
    <rPh sb="65" eb="67">
      <t>ジギョウ</t>
    </rPh>
    <rPh sb="70" eb="71">
      <t>トモナ</t>
    </rPh>
    <rPh sb="85" eb="87">
      <t>ゲンショウ</t>
    </rPh>
    <rPh sb="96" eb="97">
      <t>シタ</t>
    </rPh>
    <rPh sb="385" eb="388">
      <t>ゼンネンド</t>
    </rPh>
    <rPh sb="388" eb="389">
      <t>ヒ</t>
    </rPh>
    <rPh sb="390" eb="392">
      <t>ゾウカ</t>
    </rPh>
    <rPh sb="400" eb="402">
      <t>キゾン</t>
    </rPh>
    <rPh sb="402" eb="403">
      <t>カ</t>
    </rPh>
    <rPh sb="403" eb="404">
      <t>イ</t>
    </rPh>
    <rPh sb="404" eb="405">
      <t>ブン</t>
    </rPh>
    <rPh sb="439" eb="441">
      <t>ゲスイ</t>
    </rPh>
    <rPh sb="441" eb="444">
      <t>ショリジョウ</t>
    </rPh>
    <rPh sb="444" eb="446">
      <t>トウゴウ</t>
    </rPh>
    <rPh sb="446" eb="448">
      <t>セイビ</t>
    </rPh>
    <rPh sb="451" eb="452">
      <t>ホン</t>
    </rPh>
    <rPh sb="452" eb="454">
      <t>ジギョウ</t>
    </rPh>
    <rPh sb="454" eb="456">
      <t>カイケイ</t>
    </rPh>
    <rPh sb="458" eb="460">
      <t>ケイヒ</t>
    </rPh>
    <rPh sb="460" eb="462">
      <t>イコウ</t>
    </rPh>
    <rPh sb="463" eb="464">
      <t>トモナ</t>
    </rPh>
    <rPh sb="478" eb="480">
      <t>ゲンショウ</t>
    </rPh>
    <rPh sb="505" eb="507">
      <t>ジギョウ</t>
    </rPh>
    <rPh sb="529" eb="531">
      <t>ワリアイ</t>
    </rPh>
    <rPh sb="532" eb="534">
      <t>ヘンドウ</t>
    </rPh>
    <rPh sb="549" eb="55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</si>
</sst>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A9-4DCA-9A77-6EB18CA38B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0.17</c:v>
                </c:pt>
              </c:numCache>
            </c:numRef>
          </c:val>
          <c:smooth val="0"/>
          <c:extLst>
            <c:ext xmlns:c16="http://schemas.microsoft.com/office/drawing/2014/chart" uri="{C3380CC4-5D6E-409C-BE32-E72D297353CC}">
              <c16:uniqueId val="{00000001-41A9-4DCA-9A77-6EB18CA38B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83-4BB3-A704-78B5149223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45.6</c:v>
                </c:pt>
              </c:numCache>
            </c:numRef>
          </c:val>
          <c:smooth val="0"/>
          <c:extLst>
            <c:ext xmlns:c16="http://schemas.microsoft.com/office/drawing/2014/chart" uri="{C3380CC4-5D6E-409C-BE32-E72D297353CC}">
              <c16:uniqueId val="{00000001-2A83-4BB3-A704-78B5149223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93.02</c:v>
                </c:pt>
                <c:pt idx="1">
                  <c:v>93.57</c:v>
                </c:pt>
                <c:pt idx="2">
                  <c:v>93.72</c:v>
                </c:pt>
                <c:pt idx="3">
                  <c:v>93.86</c:v>
                </c:pt>
                <c:pt idx="4">
                  <c:v>94.2</c:v>
                </c:pt>
              </c:numCache>
            </c:numRef>
          </c:val>
          <c:extLst>
            <c:ext xmlns:c16="http://schemas.microsoft.com/office/drawing/2014/chart" uri="{C3380CC4-5D6E-409C-BE32-E72D297353CC}">
              <c16:uniqueId val="{00000000-8E6D-49C6-A947-69206FB8A8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88.66</c:v>
                </c:pt>
              </c:numCache>
            </c:numRef>
          </c:val>
          <c:smooth val="0"/>
          <c:extLst>
            <c:ext xmlns:c16="http://schemas.microsoft.com/office/drawing/2014/chart" uri="{C3380CC4-5D6E-409C-BE32-E72D297353CC}">
              <c16:uniqueId val="{00000001-8E6D-49C6-A947-69206FB8A8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97.69</c:v>
                </c:pt>
                <c:pt idx="1">
                  <c:v>94.13</c:v>
                </c:pt>
                <c:pt idx="2">
                  <c:v>95.88</c:v>
                </c:pt>
                <c:pt idx="3">
                  <c:v>105.49</c:v>
                </c:pt>
                <c:pt idx="4">
                  <c:v>98.45</c:v>
                </c:pt>
              </c:numCache>
            </c:numRef>
          </c:val>
          <c:extLst>
            <c:ext xmlns:c16="http://schemas.microsoft.com/office/drawing/2014/chart" uri="{C3380CC4-5D6E-409C-BE32-E72D297353CC}">
              <c16:uniqueId val="{00000000-3076-4AB6-9C31-160F08094FB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102.68</c:v>
                </c:pt>
              </c:numCache>
            </c:numRef>
          </c:val>
          <c:smooth val="0"/>
          <c:extLst>
            <c:ext xmlns:c16="http://schemas.microsoft.com/office/drawing/2014/chart" uri="{C3380CC4-5D6E-409C-BE32-E72D297353CC}">
              <c16:uniqueId val="{00000001-3076-4AB6-9C31-160F08094FB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28.93</c:v>
                </c:pt>
                <c:pt idx="1">
                  <c:v>31.14</c:v>
                </c:pt>
                <c:pt idx="2">
                  <c:v>33.5</c:v>
                </c:pt>
                <c:pt idx="3">
                  <c:v>44.27</c:v>
                </c:pt>
                <c:pt idx="4">
                  <c:v>38.25</c:v>
                </c:pt>
              </c:numCache>
            </c:numRef>
          </c:val>
          <c:extLst>
            <c:ext xmlns:c16="http://schemas.microsoft.com/office/drawing/2014/chart" uri="{C3380CC4-5D6E-409C-BE32-E72D297353CC}">
              <c16:uniqueId val="{00000000-7437-4C14-A307-F5B14DB275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33.159999999999997</c:v>
                </c:pt>
              </c:numCache>
            </c:numRef>
          </c:val>
          <c:smooth val="0"/>
          <c:extLst>
            <c:ext xmlns:c16="http://schemas.microsoft.com/office/drawing/2014/chart" uri="{C3380CC4-5D6E-409C-BE32-E72D297353CC}">
              <c16:uniqueId val="{00000001-7437-4C14-A307-F5B14DB275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11-4493-87C0-ED56823F49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0.12</c:v>
                </c:pt>
              </c:numCache>
            </c:numRef>
          </c:val>
          <c:smooth val="0"/>
          <c:extLst>
            <c:ext xmlns:c16="http://schemas.microsoft.com/office/drawing/2014/chart" uri="{C3380CC4-5D6E-409C-BE32-E72D297353CC}">
              <c16:uniqueId val="{00000001-8711-4493-87C0-ED56823F49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114.66</c:v>
                </c:pt>
                <c:pt idx="1">
                  <c:v>124.66</c:v>
                </c:pt>
                <c:pt idx="2">
                  <c:v>280.38</c:v>
                </c:pt>
                <c:pt idx="3">
                  <c:v>149.53</c:v>
                </c:pt>
                <c:pt idx="4">
                  <c:v>164.21</c:v>
                </c:pt>
              </c:numCache>
            </c:numRef>
          </c:val>
          <c:extLst>
            <c:ext xmlns:c16="http://schemas.microsoft.com/office/drawing/2014/chart" uri="{C3380CC4-5D6E-409C-BE32-E72D297353CC}">
              <c16:uniqueId val="{00000000-5CA5-481A-AB1E-F3D48BEF47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58.68</c:v>
                </c:pt>
              </c:numCache>
            </c:numRef>
          </c:val>
          <c:smooth val="0"/>
          <c:extLst>
            <c:ext xmlns:c16="http://schemas.microsoft.com/office/drawing/2014/chart" uri="{C3380CC4-5D6E-409C-BE32-E72D297353CC}">
              <c16:uniqueId val="{00000001-5CA5-481A-AB1E-F3D48BEF47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31.13</c:v>
                </c:pt>
                <c:pt idx="1">
                  <c:v>13.33</c:v>
                </c:pt>
                <c:pt idx="2">
                  <c:v>11.56</c:v>
                </c:pt>
                <c:pt idx="3">
                  <c:v>13.14</c:v>
                </c:pt>
                <c:pt idx="4">
                  <c:v>23.27</c:v>
                </c:pt>
              </c:numCache>
            </c:numRef>
          </c:val>
          <c:extLst>
            <c:ext xmlns:c16="http://schemas.microsoft.com/office/drawing/2014/chart" uri="{C3380CC4-5D6E-409C-BE32-E72D297353CC}">
              <c16:uniqueId val="{00000000-4895-42B3-AC97-E41D4A016A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45.01</c:v>
                </c:pt>
              </c:numCache>
            </c:numRef>
          </c:val>
          <c:smooth val="0"/>
          <c:extLst>
            <c:ext xmlns:c16="http://schemas.microsoft.com/office/drawing/2014/chart" uri="{C3380CC4-5D6E-409C-BE32-E72D297353CC}">
              <c16:uniqueId val="{00000001-4895-42B3-AC97-E41D4A016A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627.42999999999995</c:v>
                </c:pt>
                <c:pt idx="1">
                  <c:v>738.01</c:v>
                </c:pt>
                <c:pt idx="2">
                  <c:v>567.16</c:v>
                </c:pt>
                <c:pt idx="3">
                  <c:v>375.04</c:v>
                </c:pt>
                <c:pt idx="4">
                  <c:v>403.47</c:v>
                </c:pt>
              </c:numCache>
            </c:numRef>
          </c:val>
          <c:extLst>
            <c:ext xmlns:c16="http://schemas.microsoft.com/office/drawing/2014/chart" uri="{C3380CC4-5D6E-409C-BE32-E72D297353CC}">
              <c16:uniqueId val="{00000000-7F72-45C6-A29A-1A3170A67C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1141.98</c:v>
                </c:pt>
              </c:numCache>
            </c:numRef>
          </c:val>
          <c:smooth val="0"/>
          <c:extLst>
            <c:ext xmlns:c16="http://schemas.microsoft.com/office/drawing/2014/chart" uri="{C3380CC4-5D6E-409C-BE32-E72D297353CC}">
              <c16:uniqueId val="{00000001-7F72-45C6-A29A-1A3170A67C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97.32</c:v>
                </c:pt>
                <c:pt idx="1">
                  <c:v>92.81</c:v>
                </c:pt>
                <c:pt idx="2">
                  <c:v>92.25</c:v>
                </c:pt>
                <c:pt idx="3">
                  <c:v>111.08</c:v>
                </c:pt>
                <c:pt idx="4">
                  <c:v>98.37</c:v>
                </c:pt>
              </c:numCache>
            </c:numRef>
          </c:val>
          <c:extLst>
            <c:ext xmlns:c16="http://schemas.microsoft.com/office/drawing/2014/chart" uri="{C3380CC4-5D6E-409C-BE32-E72D297353CC}">
              <c16:uniqueId val="{00000000-62FA-4723-B361-27DB030748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82.27</c:v>
                </c:pt>
              </c:numCache>
            </c:numRef>
          </c:val>
          <c:smooth val="0"/>
          <c:extLst>
            <c:ext xmlns:c16="http://schemas.microsoft.com/office/drawing/2014/chart" uri="{C3380CC4-5D6E-409C-BE32-E72D297353CC}">
              <c16:uniqueId val="{00000001-62FA-4723-B361-27DB030748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252.22</c:v>
                </c:pt>
                <c:pt idx="1">
                  <c:v>260.27</c:v>
                </c:pt>
                <c:pt idx="2">
                  <c:v>260.52</c:v>
                </c:pt>
                <c:pt idx="3">
                  <c:v>219.78</c:v>
                </c:pt>
                <c:pt idx="4">
                  <c:v>247.23</c:v>
                </c:pt>
              </c:numCache>
            </c:numRef>
          </c:val>
          <c:extLst>
            <c:ext xmlns:c16="http://schemas.microsoft.com/office/drawing/2014/chart" uri="{C3380CC4-5D6E-409C-BE32-E72D297353CC}">
              <c16:uniqueId val="{00000000-9E62-4365-A216-F2CA0F2043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194.42</c:v>
                </c:pt>
              </c:numCache>
            </c:numRef>
          </c:val>
          <c:smooth val="0"/>
          <c:extLst>
            <c:ext xmlns:c16="http://schemas.microsoft.com/office/drawing/2014/chart" uri="{C3380CC4-5D6E-409C-BE32-E72D297353CC}">
              <c16:uniqueId val="{00000001-9E62-4365-A216-F2CA0F2043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7"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兵庫県　加東市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39681</v>
      </c>
      <c r="AM8" s="41"/>
      <c r="AN8" s="41"/>
      <c r="AO8" s="41"/>
      <c r="AP8" s="41"/>
      <c r="AQ8" s="41"/>
      <c r="AR8" s="41"/>
      <c r="AS8" s="41"/>
      <c r="AT8" s="34">
        <f>データ!T6</f>
        <v>157.55000000000001</v>
      </c>
      <c r="AU8" s="34"/>
      <c r="AV8" s="34"/>
      <c r="AW8" s="34"/>
      <c r="AX8" s="34"/>
      <c r="AY8" s="34"/>
      <c r="AZ8" s="34"/>
      <c r="BA8" s="34"/>
      <c r="BB8" s="34">
        <f>データ!U6</f>
        <v>251.86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77.55</v>
      </c>
      <c r="J10" s="34"/>
      <c r="K10" s="34"/>
      <c r="L10" s="34"/>
      <c r="M10" s="34"/>
      <c r="N10" s="34"/>
      <c r="O10" s="34"/>
      <c r="P10" s="34">
        <f>データ!P6</f>
        <v>25.01</v>
      </c>
      <c r="Q10" s="34"/>
      <c r="R10" s="34"/>
      <c r="S10" s="34"/>
      <c r="T10" s="34"/>
      <c r="U10" s="34"/>
      <c r="V10" s="34"/>
      <c r="W10" s="34">
        <f>データ!Q6</f>
        <v>88.17</v>
      </c>
      <c r="X10" s="34"/>
      <c r="Y10" s="34"/>
      <c r="Z10" s="34"/>
      <c r="AA10" s="34"/>
      <c r="AB10" s="34"/>
      <c r="AC10" s="34"/>
      <c r="AD10" s="41">
        <f>データ!R6</f>
        <v>3146</v>
      </c>
      <c r="AE10" s="41"/>
      <c r="AF10" s="41"/>
      <c r="AG10" s="41"/>
      <c r="AH10" s="41"/>
      <c r="AI10" s="41"/>
      <c r="AJ10" s="41"/>
      <c r="AK10" s="2"/>
      <c r="AL10" s="41">
        <f>データ!V6</f>
        <v>9870</v>
      </c>
      <c r="AM10" s="41"/>
      <c r="AN10" s="41"/>
      <c r="AO10" s="41"/>
      <c r="AP10" s="41"/>
      <c r="AQ10" s="41"/>
      <c r="AR10" s="41"/>
      <c r="AS10" s="41"/>
      <c r="AT10" s="34">
        <f>データ!W6</f>
        <v>7.82</v>
      </c>
      <c r="AU10" s="34"/>
      <c r="AV10" s="34"/>
      <c r="AW10" s="34"/>
      <c r="AX10" s="34"/>
      <c r="AY10" s="34"/>
      <c r="AZ10" s="34"/>
      <c r="BA10" s="34"/>
      <c r="BB10" s="34">
        <f>データ!X6</f>
        <v>1262.1500000000001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70"/>
      <c r="BN47" s="70"/>
      <c r="BO47" s="70"/>
      <c r="BP47" s="70"/>
      <c r="BQ47" s="70"/>
      <c r="BR47" s="70"/>
      <c r="BS47" s="70"/>
      <c r="BT47" s="70"/>
      <c r="BU47" s="70"/>
      <c r="BV47" s="70"/>
      <c r="BW47" s="70"/>
      <c r="BX47" s="70"/>
      <c r="BY47" s="70"/>
      <c r="BZ47" s="7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2"/>
      <c r="BM48" s="70"/>
      <c r="BN48" s="70"/>
      <c r="BO48" s="70"/>
      <c r="BP48" s="70"/>
      <c r="BQ48" s="70"/>
      <c r="BR48" s="70"/>
      <c r="BS48" s="70"/>
      <c r="BT48" s="70"/>
      <c r="BU48" s="70"/>
      <c r="BV48" s="70"/>
      <c r="BW48" s="70"/>
      <c r="BX48" s="70"/>
      <c r="BY48" s="70"/>
      <c r="BZ48" s="7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2"/>
      <c r="BM49" s="70"/>
      <c r="BN49" s="70"/>
      <c r="BO49" s="70"/>
      <c r="BP49" s="70"/>
      <c r="BQ49" s="70"/>
      <c r="BR49" s="70"/>
      <c r="BS49" s="70"/>
      <c r="BT49" s="70"/>
      <c r="BU49" s="70"/>
      <c r="BV49" s="70"/>
      <c r="BW49" s="70"/>
      <c r="BX49" s="70"/>
      <c r="BY49" s="70"/>
      <c r="BZ49" s="7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2"/>
      <c r="BM50" s="70"/>
      <c r="BN50" s="70"/>
      <c r="BO50" s="70"/>
      <c r="BP50" s="70"/>
      <c r="BQ50" s="70"/>
      <c r="BR50" s="70"/>
      <c r="BS50" s="70"/>
      <c r="BT50" s="70"/>
      <c r="BU50" s="70"/>
      <c r="BV50" s="70"/>
      <c r="BW50" s="70"/>
      <c r="BX50" s="70"/>
      <c r="BY50" s="70"/>
      <c r="BZ50" s="7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2"/>
      <c r="BM51" s="70"/>
      <c r="BN51" s="70"/>
      <c r="BO51" s="70"/>
      <c r="BP51" s="70"/>
      <c r="BQ51" s="70"/>
      <c r="BR51" s="70"/>
      <c r="BS51" s="70"/>
      <c r="BT51" s="70"/>
      <c r="BU51" s="70"/>
      <c r="BV51" s="70"/>
      <c r="BW51" s="70"/>
      <c r="BX51" s="70"/>
      <c r="BY51" s="70"/>
      <c r="BZ51" s="7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2"/>
      <c r="BM52" s="70"/>
      <c r="BN52" s="70"/>
      <c r="BO52" s="70"/>
      <c r="BP52" s="70"/>
      <c r="BQ52" s="70"/>
      <c r="BR52" s="70"/>
      <c r="BS52" s="70"/>
      <c r="BT52" s="70"/>
      <c r="BU52" s="70"/>
      <c r="BV52" s="70"/>
      <c r="BW52" s="70"/>
      <c r="BX52" s="70"/>
      <c r="BY52" s="70"/>
      <c r="BZ52" s="7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2"/>
      <c r="BM53" s="70"/>
      <c r="BN53" s="70"/>
      <c r="BO53" s="70"/>
      <c r="BP53" s="70"/>
      <c r="BQ53" s="70"/>
      <c r="BR53" s="70"/>
      <c r="BS53" s="70"/>
      <c r="BT53" s="70"/>
      <c r="BU53" s="70"/>
      <c r="BV53" s="70"/>
      <c r="BW53" s="70"/>
      <c r="BX53" s="70"/>
      <c r="BY53" s="70"/>
      <c r="BZ53" s="7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2"/>
      <c r="BM54" s="70"/>
      <c r="BN54" s="70"/>
      <c r="BO54" s="70"/>
      <c r="BP54" s="70"/>
      <c r="BQ54" s="70"/>
      <c r="BR54" s="70"/>
      <c r="BS54" s="70"/>
      <c r="BT54" s="70"/>
      <c r="BU54" s="70"/>
      <c r="BV54" s="70"/>
      <c r="BW54" s="70"/>
      <c r="BX54" s="70"/>
      <c r="BY54" s="70"/>
      <c r="BZ54" s="7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2"/>
      <c r="BM55" s="70"/>
      <c r="BN55" s="70"/>
      <c r="BO55" s="70"/>
      <c r="BP55" s="70"/>
      <c r="BQ55" s="70"/>
      <c r="BR55" s="70"/>
      <c r="BS55" s="70"/>
      <c r="BT55" s="70"/>
      <c r="BU55" s="70"/>
      <c r="BV55" s="70"/>
      <c r="BW55" s="70"/>
      <c r="BX55" s="70"/>
      <c r="BY55" s="70"/>
      <c r="BZ55" s="7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2"/>
      <c r="BM56" s="70"/>
      <c r="BN56" s="70"/>
      <c r="BO56" s="70"/>
      <c r="BP56" s="70"/>
      <c r="BQ56" s="70"/>
      <c r="BR56" s="70"/>
      <c r="BS56" s="70"/>
      <c r="BT56" s="70"/>
      <c r="BU56" s="70"/>
      <c r="BV56" s="70"/>
      <c r="BW56" s="70"/>
      <c r="BX56" s="70"/>
      <c r="BY56" s="70"/>
      <c r="BZ56" s="7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2"/>
      <c r="BM57" s="70"/>
      <c r="BN57" s="70"/>
      <c r="BO57" s="70"/>
      <c r="BP57" s="70"/>
      <c r="BQ57" s="70"/>
      <c r="BR57" s="70"/>
      <c r="BS57" s="70"/>
      <c r="BT57" s="70"/>
      <c r="BU57" s="70"/>
      <c r="BV57" s="70"/>
      <c r="BW57" s="70"/>
      <c r="BX57" s="70"/>
      <c r="BY57" s="70"/>
      <c r="BZ57" s="7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2"/>
      <c r="BM58" s="70"/>
      <c r="BN58" s="70"/>
      <c r="BO58" s="70"/>
      <c r="BP58" s="70"/>
      <c r="BQ58" s="70"/>
      <c r="BR58" s="70"/>
      <c r="BS58" s="70"/>
      <c r="BT58" s="70"/>
      <c r="BU58" s="70"/>
      <c r="BV58" s="70"/>
      <c r="BW58" s="70"/>
      <c r="BX58" s="70"/>
      <c r="BY58" s="70"/>
      <c r="BZ58" s="7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2"/>
      <c r="BM59" s="70"/>
      <c r="BN59" s="70"/>
      <c r="BO59" s="70"/>
      <c r="BP59" s="70"/>
      <c r="BQ59" s="70"/>
      <c r="BR59" s="70"/>
      <c r="BS59" s="70"/>
      <c r="BT59" s="70"/>
      <c r="BU59" s="70"/>
      <c r="BV59" s="70"/>
      <c r="BW59" s="70"/>
      <c r="BX59" s="70"/>
      <c r="BY59" s="70"/>
      <c r="BZ59" s="71"/>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2"/>
      <c r="BM60" s="70"/>
      <c r="BN60" s="70"/>
      <c r="BO60" s="70"/>
      <c r="BP60" s="70"/>
      <c r="BQ60" s="70"/>
      <c r="BR60" s="70"/>
      <c r="BS60" s="70"/>
      <c r="BT60" s="70"/>
      <c r="BU60" s="70"/>
      <c r="BV60" s="70"/>
      <c r="BW60" s="70"/>
      <c r="BX60" s="70"/>
      <c r="BY60" s="70"/>
      <c r="BZ60" s="71"/>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2"/>
      <c r="BM61" s="70"/>
      <c r="BN61" s="70"/>
      <c r="BO61" s="70"/>
      <c r="BP61" s="70"/>
      <c r="BQ61" s="70"/>
      <c r="BR61" s="70"/>
      <c r="BS61" s="70"/>
      <c r="BT61" s="70"/>
      <c r="BU61" s="70"/>
      <c r="BV61" s="70"/>
      <c r="BW61" s="70"/>
      <c r="BX61" s="70"/>
      <c r="BY61" s="70"/>
      <c r="BZ61" s="7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2"/>
      <c r="BM62" s="70"/>
      <c r="BN62" s="70"/>
      <c r="BO62" s="70"/>
      <c r="BP62" s="70"/>
      <c r="BQ62" s="70"/>
      <c r="BR62" s="70"/>
      <c r="BS62" s="70"/>
      <c r="BT62" s="70"/>
      <c r="BU62" s="70"/>
      <c r="BV62" s="70"/>
      <c r="BW62" s="70"/>
      <c r="BX62" s="70"/>
      <c r="BY62" s="70"/>
      <c r="BZ62" s="7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70"/>
      <c r="BN66" s="70"/>
      <c r="BO66" s="70"/>
      <c r="BP66" s="70"/>
      <c r="BQ66" s="70"/>
      <c r="BR66" s="70"/>
      <c r="BS66" s="70"/>
      <c r="BT66" s="70"/>
      <c r="BU66" s="70"/>
      <c r="BV66" s="70"/>
      <c r="BW66" s="70"/>
      <c r="BX66" s="70"/>
      <c r="BY66" s="70"/>
      <c r="BZ66" s="7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0"/>
      <c r="BN67" s="70"/>
      <c r="BO67" s="70"/>
      <c r="BP67" s="70"/>
      <c r="BQ67" s="70"/>
      <c r="BR67" s="70"/>
      <c r="BS67" s="70"/>
      <c r="BT67" s="70"/>
      <c r="BU67" s="70"/>
      <c r="BV67" s="70"/>
      <c r="BW67" s="70"/>
      <c r="BX67" s="70"/>
      <c r="BY67" s="70"/>
      <c r="BZ67" s="7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0"/>
      <c r="BN68" s="70"/>
      <c r="BO68" s="70"/>
      <c r="BP68" s="70"/>
      <c r="BQ68" s="70"/>
      <c r="BR68" s="70"/>
      <c r="BS68" s="70"/>
      <c r="BT68" s="70"/>
      <c r="BU68" s="70"/>
      <c r="BV68" s="70"/>
      <c r="BW68" s="70"/>
      <c r="BX68" s="70"/>
      <c r="BY68" s="70"/>
      <c r="BZ68" s="7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0"/>
      <c r="BN69" s="70"/>
      <c r="BO69" s="70"/>
      <c r="BP69" s="70"/>
      <c r="BQ69" s="70"/>
      <c r="BR69" s="70"/>
      <c r="BS69" s="70"/>
      <c r="BT69" s="70"/>
      <c r="BU69" s="70"/>
      <c r="BV69" s="70"/>
      <c r="BW69" s="70"/>
      <c r="BX69" s="70"/>
      <c r="BY69" s="70"/>
      <c r="BZ69" s="7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0"/>
      <c r="BN70" s="70"/>
      <c r="BO70" s="70"/>
      <c r="BP70" s="70"/>
      <c r="BQ70" s="70"/>
      <c r="BR70" s="70"/>
      <c r="BS70" s="70"/>
      <c r="BT70" s="70"/>
      <c r="BU70" s="70"/>
      <c r="BV70" s="70"/>
      <c r="BW70" s="70"/>
      <c r="BX70" s="70"/>
      <c r="BY70" s="70"/>
      <c r="BZ70" s="7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0"/>
      <c r="BN71" s="70"/>
      <c r="BO71" s="70"/>
      <c r="BP71" s="70"/>
      <c r="BQ71" s="70"/>
      <c r="BR71" s="70"/>
      <c r="BS71" s="70"/>
      <c r="BT71" s="70"/>
      <c r="BU71" s="70"/>
      <c r="BV71" s="70"/>
      <c r="BW71" s="70"/>
      <c r="BX71" s="70"/>
      <c r="BY71" s="70"/>
      <c r="BZ71" s="7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0"/>
      <c r="BN72" s="70"/>
      <c r="BO72" s="70"/>
      <c r="BP72" s="70"/>
      <c r="BQ72" s="70"/>
      <c r="BR72" s="70"/>
      <c r="BS72" s="70"/>
      <c r="BT72" s="70"/>
      <c r="BU72" s="70"/>
      <c r="BV72" s="70"/>
      <c r="BW72" s="70"/>
      <c r="BX72" s="70"/>
      <c r="BY72" s="70"/>
      <c r="BZ72" s="7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0"/>
      <c r="BN73" s="70"/>
      <c r="BO73" s="70"/>
      <c r="BP73" s="70"/>
      <c r="BQ73" s="70"/>
      <c r="BR73" s="70"/>
      <c r="BS73" s="70"/>
      <c r="BT73" s="70"/>
      <c r="BU73" s="70"/>
      <c r="BV73" s="70"/>
      <c r="BW73" s="70"/>
      <c r="BX73" s="70"/>
      <c r="BY73" s="70"/>
      <c r="BZ73" s="7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0"/>
      <c r="BN74" s="70"/>
      <c r="BO74" s="70"/>
      <c r="BP74" s="70"/>
      <c r="BQ74" s="70"/>
      <c r="BR74" s="70"/>
      <c r="BS74" s="70"/>
      <c r="BT74" s="70"/>
      <c r="BU74" s="70"/>
      <c r="BV74" s="70"/>
      <c r="BW74" s="70"/>
      <c r="BX74" s="70"/>
      <c r="BY74" s="70"/>
      <c r="BZ74" s="7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0"/>
      <c r="BN75" s="70"/>
      <c r="BO75" s="70"/>
      <c r="BP75" s="70"/>
      <c r="BQ75" s="70"/>
      <c r="BR75" s="70"/>
      <c r="BS75" s="70"/>
      <c r="BT75" s="70"/>
      <c r="BU75" s="70"/>
      <c r="BV75" s="70"/>
      <c r="BW75" s="70"/>
      <c r="BX75" s="70"/>
      <c r="BY75" s="70"/>
      <c r="BZ75" s="7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0"/>
      <c r="BN76" s="70"/>
      <c r="BO76" s="70"/>
      <c r="BP76" s="70"/>
      <c r="BQ76" s="70"/>
      <c r="BR76" s="70"/>
      <c r="BS76" s="70"/>
      <c r="BT76" s="70"/>
      <c r="BU76" s="70"/>
      <c r="BV76" s="70"/>
      <c r="BW76" s="70"/>
      <c r="BX76" s="70"/>
      <c r="BY76" s="70"/>
      <c r="BZ76" s="7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0"/>
      <c r="BN77" s="70"/>
      <c r="BO77" s="70"/>
      <c r="BP77" s="70"/>
      <c r="BQ77" s="70"/>
      <c r="BR77" s="70"/>
      <c r="BS77" s="70"/>
      <c r="BT77" s="70"/>
      <c r="BU77" s="70"/>
      <c r="BV77" s="70"/>
      <c r="BW77" s="70"/>
      <c r="BX77" s="70"/>
      <c r="BY77" s="70"/>
      <c r="BZ77" s="7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0"/>
      <c r="BN78" s="70"/>
      <c r="BO78" s="70"/>
      <c r="BP78" s="70"/>
      <c r="BQ78" s="70"/>
      <c r="BR78" s="70"/>
      <c r="BS78" s="70"/>
      <c r="BT78" s="70"/>
      <c r="BU78" s="70"/>
      <c r="BV78" s="70"/>
      <c r="BW78" s="70"/>
      <c r="BX78" s="70"/>
      <c r="BY78" s="70"/>
      <c r="BZ78" s="7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0"/>
      <c r="BN79" s="70"/>
      <c r="BO79" s="70"/>
      <c r="BP79" s="70"/>
      <c r="BQ79" s="70"/>
      <c r="BR79" s="70"/>
      <c r="BS79" s="70"/>
      <c r="BT79" s="70"/>
      <c r="BU79" s="70"/>
      <c r="BV79" s="70"/>
      <c r="BW79" s="70"/>
      <c r="BX79" s="70"/>
      <c r="BY79" s="70"/>
      <c r="BZ79" s="7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0"/>
      <c r="BN81" s="70"/>
      <c r="BO81" s="70"/>
      <c r="BP81" s="70"/>
      <c r="BQ81" s="70"/>
      <c r="BR81" s="70"/>
      <c r="BS81" s="70"/>
      <c r="BT81" s="70"/>
      <c r="BU81" s="70"/>
      <c r="BV81" s="70"/>
      <c r="BW81" s="70"/>
      <c r="BX81" s="70"/>
      <c r="BY81" s="70"/>
      <c r="BZ81" s="7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gTqa25KZ1y12jX5SKyngOrtA8TuiOyJlRtdbDoHjRti9agj3ChtAgv/sCpM/bgA5kmNRG3Rji22U/y2+4ZMjmg==" saltValue="lzosX147jY4+rUO/DaEw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282286</v>
      </c>
      <c r="D6" s="19">
        <f t="shared" si="3"/>
        <v>46</v>
      </c>
      <c r="E6" s="19">
        <f t="shared" si="3"/>
        <v>17</v>
      </c>
      <c r="F6" s="19">
        <f t="shared" si="3"/>
        <v>4</v>
      </c>
      <c r="G6" s="19">
        <f t="shared" si="3"/>
        <v>0</v>
      </c>
      <c r="H6" s="19" t="str">
        <f t="shared" si="3"/>
        <v>兵庫県　加東市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77.55</v>
      </c>
      <c r="P6" s="20">
        <f t="shared" si="3"/>
        <v>25.01</v>
      </c>
      <c r="Q6" s="20">
        <f t="shared" si="3"/>
        <v>88.17</v>
      </c>
      <c r="R6" s="20">
        <f t="shared" si="3"/>
        <v>3146</v>
      </c>
      <c r="S6" s="20">
        <f t="shared" si="3"/>
        <v>39681</v>
      </c>
      <c r="T6" s="20">
        <f t="shared" si="3"/>
        <v>157.55000000000001</v>
      </c>
      <c r="U6" s="20">
        <f t="shared" si="3"/>
        <v>251.86</v>
      </c>
      <c r="V6" s="20">
        <f t="shared" si="3"/>
        <v>9870</v>
      </c>
      <c r="W6" s="20">
        <f t="shared" si="3"/>
        <v>7.82</v>
      </c>
      <c r="X6" s="20">
        <f t="shared" si="3"/>
        <v>1262.1500000000001</v>
      </c>
      <c r="Y6" s="21">
        <f>IF(Y7="",NA(),Y7)</f>
        <v>97.69</v>
      </c>
      <c r="Z6" s="21">
        <f t="shared" ref="Z6:AH6" si="4">IF(Z7="",NA(),Z7)</f>
        <v>94.13</v>
      </c>
      <c r="AA6" s="21">
        <f t="shared" si="4"/>
        <v>95.88</v>
      </c>
      <c r="AB6" s="21">
        <f t="shared" si="4"/>
        <v>105.49</v>
      </c>
      <c r="AC6" s="21">
        <f t="shared" si="4"/>
        <v>98.45</v>
      </c>
      <c r="AD6" s="21">
        <f t="shared" si="4"/>
        <v>102.73</v>
      </c>
      <c r="AE6" s="21">
        <f t="shared" si="4"/>
        <v>105.78</v>
      </c>
      <c r="AF6" s="21">
        <f t="shared" si="4"/>
        <v>106.09</v>
      </c>
      <c r="AG6" s="21">
        <f t="shared" si="4"/>
        <v>106.44</v>
      </c>
      <c r="AH6" s="21">
        <f t="shared" si="4"/>
        <v>102.68</v>
      </c>
      <c r="AI6" s="20" t="str">
        <f>IF(AI7="","",IF(AI7="-","【-】","【"&amp;SUBSTITUTE(TEXT(AI7,"#,##0.00"),"-","△")&amp;"】"))</f>
        <v>【105.09】</v>
      </c>
      <c r="AJ6" s="21">
        <f>IF(AJ7="",NA(),AJ7)</f>
        <v>114.66</v>
      </c>
      <c r="AK6" s="21">
        <f t="shared" ref="AK6:AS6" si="5">IF(AK7="",NA(),AK7)</f>
        <v>124.66</v>
      </c>
      <c r="AL6" s="21">
        <f t="shared" si="5"/>
        <v>280.38</v>
      </c>
      <c r="AM6" s="21">
        <f t="shared" si="5"/>
        <v>149.53</v>
      </c>
      <c r="AN6" s="21">
        <f t="shared" si="5"/>
        <v>164.21</v>
      </c>
      <c r="AO6" s="21">
        <f t="shared" si="5"/>
        <v>94.97</v>
      </c>
      <c r="AP6" s="21">
        <f t="shared" si="5"/>
        <v>63.96</v>
      </c>
      <c r="AQ6" s="21">
        <f t="shared" si="5"/>
        <v>69.42</v>
      </c>
      <c r="AR6" s="21">
        <f t="shared" si="5"/>
        <v>72.86</v>
      </c>
      <c r="AS6" s="21">
        <f t="shared" si="5"/>
        <v>58.68</v>
      </c>
      <c r="AT6" s="20" t="str">
        <f>IF(AT7="","",IF(AT7="-","【-】","【"&amp;SUBSTITUTE(TEXT(AT7,"#,##0.00"),"-","△")&amp;"】"))</f>
        <v>【65.73】</v>
      </c>
      <c r="AU6" s="21">
        <f>IF(AU7="",NA(),AU7)</f>
        <v>31.13</v>
      </c>
      <c r="AV6" s="21">
        <f t="shared" ref="AV6:BD6" si="6">IF(AV7="",NA(),AV7)</f>
        <v>13.33</v>
      </c>
      <c r="AW6" s="21">
        <f t="shared" si="6"/>
        <v>11.56</v>
      </c>
      <c r="AX6" s="21">
        <f t="shared" si="6"/>
        <v>13.14</v>
      </c>
      <c r="AY6" s="21">
        <f t="shared" si="6"/>
        <v>23.27</v>
      </c>
      <c r="AZ6" s="21">
        <f t="shared" si="6"/>
        <v>47.72</v>
      </c>
      <c r="BA6" s="21">
        <f t="shared" si="6"/>
        <v>44.24</v>
      </c>
      <c r="BB6" s="21">
        <f t="shared" si="6"/>
        <v>43.07</v>
      </c>
      <c r="BC6" s="21">
        <f t="shared" si="6"/>
        <v>45.42</v>
      </c>
      <c r="BD6" s="21">
        <f t="shared" si="6"/>
        <v>45.01</v>
      </c>
      <c r="BE6" s="20" t="str">
        <f>IF(BE7="","",IF(BE7="-","【-】","【"&amp;SUBSTITUTE(TEXT(BE7,"#,##0.00"),"-","△")&amp;"】"))</f>
        <v>【48.91】</v>
      </c>
      <c r="BF6" s="21">
        <f>IF(BF7="",NA(),BF7)</f>
        <v>627.42999999999995</v>
      </c>
      <c r="BG6" s="21">
        <f t="shared" ref="BG6:BO6" si="7">IF(BG7="",NA(),BG7)</f>
        <v>738.01</v>
      </c>
      <c r="BH6" s="21">
        <f t="shared" si="7"/>
        <v>567.16</v>
      </c>
      <c r="BI6" s="21">
        <f t="shared" si="7"/>
        <v>375.04</v>
      </c>
      <c r="BJ6" s="21">
        <f t="shared" si="7"/>
        <v>403.47</v>
      </c>
      <c r="BK6" s="21">
        <f t="shared" si="7"/>
        <v>1206.79</v>
      </c>
      <c r="BL6" s="21">
        <f t="shared" si="7"/>
        <v>1258.43</v>
      </c>
      <c r="BM6" s="21">
        <f t="shared" si="7"/>
        <v>1163.75</v>
      </c>
      <c r="BN6" s="21">
        <f t="shared" si="7"/>
        <v>1195.47</v>
      </c>
      <c r="BO6" s="21">
        <f t="shared" si="7"/>
        <v>1141.98</v>
      </c>
      <c r="BP6" s="20" t="str">
        <f>IF(BP7="","",IF(BP7="-","【-】","【"&amp;SUBSTITUTE(TEXT(BP7,"#,##0.00"),"-","△")&amp;"】"))</f>
        <v>【1,156.82】</v>
      </c>
      <c r="BQ6" s="21">
        <f>IF(BQ7="",NA(),BQ7)</f>
        <v>97.32</v>
      </c>
      <c r="BR6" s="21">
        <f t="shared" ref="BR6:BZ6" si="8">IF(BR7="",NA(),BR7)</f>
        <v>92.81</v>
      </c>
      <c r="BS6" s="21">
        <f t="shared" si="8"/>
        <v>92.25</v>
      </c>
      <c r="BT6" s="21">
        <f t="shared" si="8"/>
        <v>111.08</v>
      </c>
      <c r="BU6" s="21">
        <f t="shared" si="8"/>
        <v>98.37</v>
      </c>
      <c r="BV6" s="21">
        <f t="shared" si="8"/>
        <v>71.84</v>
      </c>
      <c r="BW6" s="21">
        <f t="shared" si="8"/>
        <v>73.36</v>
      </c>
      <c r="BX6" s="21">
        <f t="shared" si="8"/>
        <v>72.599999999999994</v>
      </c>
      <c r="BY6" s="21">
        <f t="shared" si="8"/>
        <v>69.430000000000007</v>
      </c>
      <c r="BZ6" s="21">
        <f t="shared" si="8"/>
        <v>82.27</v>
      </c>
      <c r="CA6" s="20" t="str">
        <f>IF(CA7="","",IF(CA7="-","【-】","【"&amp;SUBSTITUTE(TEXT(CA7,"#,##0.00"),"-","△")&amp;"】"))</f>
        <v>【75.33】</v>
      </c>
      <c r="CB6" s="21">
        <f>IF(CB7="",NA(),CB7)</f>
        <v>252.22</v>
      </c>
      <c r="CC6" s="21">
        <f t="shared" ref="CC6:CK6" si="9">IF(CC7="",NA(),CC7)</f>
        <v>260.27</v>
      </c>
      <c r="CD6" s="21">
        <f t="shared" si="9"/>
        <v>260.52</v>
      </c>
      <c r="CE6" s="21">
        <f t="shared" si="9"/>
        <v>219.78</v>
      </c>
      <c r="CF6" s="21">
        <f t="shared" si="9"/>
        <v>247.23</v>
      </c>
      <c r="CG6" s="21">
        <f t="shared" si="9"/>
        <v>228.47</v>
      </c>
      <c r="CH6" s="21">
        <f t="shared" si="9"/>
        <v>224.88</v>
      </c>
      <c r="CI6" s="21">
        <f t="shared" si="9"/>
        <v>228.64</v>
      </c>
      <c r="CJ6" s="21">
        <f t="shared" si="9"/>
        <v>239.46</v>
      </c>
      <c r="CK6" s="21">
        <f t="shared" si="9"/>
        <v>194.42</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45.6</v>
      </c>
      <c r="CW6" s="20" t="str">
        <f>IF(CW7="","",IF(CW7="-","【-】","【"&amp;SUBSTITUTE(TEXT(CW7,"#,##0.00"),"-","△")&amp;"】"))</f>
        <v>【43.28】</v>
      </c>
      <c r="CX6" s="21">
        <f>IF(CX7="",NA(),CX7)</f>
        <v>93.02</v>
      </c>
      <c r="CY6" s="21">
        <f t="shared" ref="CY6:DG6" si="11">IF(CY7="",NA(),CY7)</f>
        <v>93.57</v>
      </c>
      <c r="CZ6" s="21">
        <f t="shared" si="11"/>
        <v>93.72</v>
      </c>
      <c r="DA6" s="21">
        <f t="shared" si="11"/>
        <v>93.86</v>
      </c>
      <c r="DB6" s="21">
        <f t="shared" si="11"/>
        <v>94.2</v>
      </c>
      <c r="DC6" s="21">
        <f t="shared" si="11"/>
        <v>83.75</v>
      </c>
      <c r="DD6" s="21">
        <f t="shared" si="11"/>
        <v>84.19</v>
      </c>
      <c r="DE6" s="21">
        <f t="shared" si="11"/>
        <v>84.34</v>
      </c>
      <c r="DF6" s="21">
        <f t="shared" si="11"/>
        <v>84.34</v>
      </c>
      <c r="DG6" s="21">
        <f t="shared" si="11"/>
        <v>88.66</v>
      </c>
      <c r="DH6" s="20" t="str">
        <f>IF(DH7="","",IF(DH7="-","【-】","【"&amp;SUBSTITUTE(TEXT(DH7,"#,##0.00"),"-","△")&amp;"】"))</f>
        <v>【86.21】</v>
      </c>
      <c r="DI6" s="21">
        <f>IF(DI7="",NA(),DI7)</f>
        <v>28.93</v>
      </c>
      <c r="DJ6" s="21">
        <f t="shared" ref="DJ6:DR6" si="12">IF(DJ7="",NA(),DJ7)</f>
        <v>31.14</v>
      </c>
      <c r="DK6" s="21">
        <f t="shared" si="12"/>
        <v>33.5</v>
      </c>
      <c r="DL6" s="21">
        <f t="shared" si="12"/>
        <v>44.27</v>
      </c>
      <c r="DM6" s="21">
        <f t="shared" si="12"/>
        <v>38.25</v>
      </c>
      <c r="DN6" s="21">
        <f t="shared" si="12"/>
        <v>24.68</v>
      </c>
      <c r="DO6" s="21">
        <f t="shared" si="12"/>
        <v>21.36</v>
      </c>
      <c r="DP6" s="21">
        <f t="shared" si="12"/>
        <v>22.79</v>
      </c>
      <c r="DQ6" s="21">
        <f t="shared" si="12"/>
        <v>24.8</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0.12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0.17</v>
      </c>
      <c r="EO6" s="20" t="str">
        <f>IF(EO7="","",IF(EO7="-","【-】","【"&amp;SUBSTITUTE(TEXT(EO7,"#,##0.00"),"-","△")&amp;"】"))</f>
        <v>【0.11】</v>
      </c>
    </row>
    <row r="7" spans="1:148" s="22" customFormat="1" x14ac:dyDescent="0.15">
      <c r="A7" s="14"/>
      <c r="B7" s="23">
        <v>2023</v>
      </c>
      <c r="C7" s="23">
        <v>282286</v>
      </c>
      <c r="D7" s="23">
        <v>46</v>
      </c>
      <c r="E7" s="23">
        <v>17</v>
      </c>
      <c r="F7" s="23">
        <v>4</v>
      </c>
      <c r="G7" s="23">
        <v>0</v>
      </c>
      <c r="H7" s="23" t="s">
        <v>95</v>
      </c>
      <c r="I7" s="23" t="s">
        <v>96</v>
      </c>
      <c r="J7" s="23" t="s">
        <v>97</v>
      </c>
      <c r="K7" s="23" t="s">
        <v>98</v>
      </c>
      <c r="L7" s="23" t="s">
        <v>99</v>
      </c>
      <c r="M7" s="23" t="s">
        <v>100</v>
      </c>
      <c r="N7" s="24" t="s">
        <v>101</v>
      </c>
      <c r="O7" s="24">
        <v>77.55</v>
      </c>
      <c r="P7" s="24">
        <v>25.01</v>
      </c>
      <c r="Q7" s="24">
        <v>88.17</v>
      </c>
      <c r="R7" s="24">
        <v>3146</v>
      </c>
      <c r="S7" s="24">
        <v>39681</v>
      </c>
      <c r="T7" s="24">
        <v>157.55000000000001</v>
      </c>
      <c r="U7" s="24">
        <v>251.86</v>
      </c>
      <c r="V7" s="24">
        <v>9870</v>
      </c>
      <c r="W7" s="24">
        <v>7.82</v>
      </c>
      <c r="X7" s="24">
        <v>1262.1500000000001</v>
      </c>
      <c r="Y7" s="24">
        <v>97.69</v>
      </c>
      <c r="Z7" s="24">
        <v>94.13</v>
      </c>
      <c r="AA7" s="24">
        <v>95.88</v>
      </c>
      <c r="AB7" s="24">
        <v>105.49</v>
      </c>
      <c r="AC7" s="24">
        <v>98.45</v>
      </c>
      <c r="AD7" s="24">
        <v>102.73</v>
      </c>
      <c r="AE7" s="24">
        <v>105.78</v>
      </c>
      <c r="AF7" s="24">
        <v>106.09</v>
      </c>
      <c r="AG7" s="24">
        <v>106.44</v>
      </c>
      <c r="AH7" s="24">
        <v>102.68</v>
      </c>
      <c r="AI7" s="24">
        <v>105.09</v>
      </c>
      <c r="AJ7" s="24">
        <v>114.66</v>
      </c>
      <c r="AK7" s="24">
        <v>124.66</v>
      </c>
      <c r="AL7" s="24">
        <v>280.38</v>
      </c>
      <c r="AM7" s="24">
        <v>149.53</v>
      </c>
      <c r="AN7" s="24">
        <v>164.21</v>
      </c>
      <c r="AO7" s="24">
        <v>94.97</v>
      </c>
      <c r="AP7" s="24">
        <v>63.96</v>
      </c>
      <c r="AQ7" s="24">
        <v>69.42</v>
      </c>
      <c r="AR7" s="24">
        <v>72.86</v>
      </c>
      <c r="AS7" s="24">
        <v>58.68</v>
      </c>
      <c r="AT7" s="24">
        <v>65.73</v>
      </c>
      <c r="AU7" s="24">
        <v>31.13</v>
      </c>
      <c r="AV7" s="24">
        <v>13.33</v>
      </c>
      <c r="AW7" s="24">
        <v>11.56</v>
      </c>
      <c r="AX7" s="24">
        <v>13.14</v>
      </c>
      <c r="AY7" s="24">
        <v>23.27</v>
      </c>
      <c r="AZ7" s="24">
        <v>47.72</v>
      </c>
      <c r="BA7" s="24">
        <v>44.24</v>
      </c>
      <c r="BB7" s="24">
        <v>43.07</v>
      </c>
      <c r="BC7" s="24">
        <v>45.42</v>
      </c>
      <c r="BD7" s="24">
        <v>45.01</v>
      </c>
      <c r="BE7" s="24">
        <v>48.91</v>
      </c>
      <c r="BF7" s="24">
        <v>627.42999999999995</v>
      </c>
      <c r="BG7" s="24">
        <v>738.01</v>
      </c>
      <c r="BH7" s="24">
        <v>567.16</v>
      </c>
      <c r="BI7" s="24">
        <v>375.04</v>
      </c>
      <c r="BJ7" s="24">
        <v>403.47</v>
      </c>
      <c r="BK7" s="24">
        <v>1206.79</v>
      </c>
      <c r="BL7" s="24">
        <v>1258.43</v>
      </c>
      <c r="BM7" s="24">
        <v>1163.75</v>
      </c>
      <c r="BN7" s="24">
        <v>1195.47</v>
      </c>
      <c r="BO7" s="24">
        <v>1141.98</v>
      </c>
      <c r="BP7" s="24">
        <v>1156.82</v>
      </c>
      <c r="BQ7" s="24">
        <v>97.32</v>
      </c>
      <c r="BR7" s="24">
        <v>92.81</v>
      </c>
      <c r="BS7" s="24">
        <v>92.25</v>
      </c>
      <c r="BT7" s="24">
        <v>111.08</v>
      </c>
      <c r="BU7" s="24">
        <v>98.37</v>
      </c>
      <c r="BV7" s="24">
        <v>71.84</v>
      </c>
      <c r="BW7" s="24">
        <v>73.36</v>
      </c>
      <c r="BX7" s="24">
        <v>72.599999999999994</v>
      </c>
      <c r="BY7" s="24">
        <v>69.430000000000007</v>
      </c>
      <c r="BZ7" s="24">
        <v>82.27</v>
      </c>
      <c r="CA7" s="24">
        <v>75.33</v>
      </c>
      <c r="CB7" s="24">
        <v>252.22</v>
      </c>
      <c r="CC7" s="24">
        <v>260.27</v>
      </c>
      <c r="CD7" s="24">
        <v>260.52</v>
      </c>
      <c r="CE7" s="24">
        <v>219.78</v>
      </c>
      <c r="CF7" s="24">
        <v>247.23</v>
      </c>
      <c r="CG7" s="24">
        <v>228.47</v>
      </c>
      <c r="CH7" s="24">
        <v>224.88</v>
      </c>
      <c r="CI7" s="24">
        <v>228.64</v>
      </c>
      <c r="CJ7" s="24">
        <v>239.46</v>
      </c>
      <c r="CK7" s="24">
        <v>194.42</v>
      </c>
      <c r="CL7" s="24">
        <v>215.73</v>
      </c>
      <c r="CM7" s="24" t="s">
        <v>101</v>
      </c>
      <c r="CN7" s="24" t="s">
        <v>101</v>
      </c>
      <c r="CO7" s="24" t="s">
        <v>101</v>
      </c>
      <c r="CP7" s="24" t="s">
        <v>101</v>
      </c>
      <c r="CQ7" s="24" t="s">
        <v>101</v>
      </c>
      <c r="CR7" s="24">
        <v>42.47</v>
      </c>
      <c r="CS7" s="24">
        <v>42.4</v>
      </c>
      <c r="CT7" s="24">
        <v>42.28</v>
      </c>
      <c r="CU7" s="24">
        <v>41.06</v>
      </c>
      <c r="CV7" s="24">
        <v>45.6</v>
      </c>
      <c r="CW7" s="24">
        <v>43.28</v>
      </c>
      <c r="CX7" s="24">
        <v>93.02</v>
      </c>
      <c r="CY7" s="24">
        <v>93.57</v>
      </c>
      <c r="CZ7" s="24">
        <v>93.72</v>
      </c>
      <c r="DA7" s="24">
        <v>93.86</v>
      </c>
      <c r="DB7" s="24">
        <v>94.2</v>
      </c>
      <c r="DC7" s="24">
        <v>83.75</v>
      </c>
      <c r="DD7" s="24">
        <v>84.19</v>
      </c>
      <c r="DE7" s="24">
        <v>84.34</v>
      </c>
      <c r="DF7" s="24">
        <v>84.34</v>
      </c>
      <c r="DG7" s="24">
        <v>88.66</v>
      </c>
      <c r="DH7" s="24">
        <v>86.21</v>
      </c>
      <c r="DI7" s="24">
        <v>28.93</v>
      </c>
      <c r="DJ7" s="24">
        <v>31.14</v>
      </c>
      <c r="DK7" s="24">
        <v>33.5</v>
      </c>
      <c r="DL7" s="24">
        <v>44.27</v>
      </c>
      <c r="DM7" s="24">
        <v>38.25</v>
      </c>
      <c r="DN7" s="24">
        <v>24.68</v>
      </c>
      <c r="DO7" s="24">
        <v>21.36</v>
      </c>
      <c r="DP7" s="24">
        <v>22.79</v>
      </c>
      <c r="DQ7" s="24">
        <v>24.8</v>
      </c>
      <c r="DR7" s="24">
        <v>33.159999999999997</v>
      </c>
      <c r="DS7" s="24">
        <v>29.62</v>
      </c>
      <c r="DT7" s="24">
        <v>0</v>
      </c>
      <c r="DU7" s="24">
        <v>0</v>
      </c>
      <c r="DV7" s="24">
        <v>0</v>
      </c>
      <c r="DW7" s="24">
        <v>0</v>
      </c>
      <c r="DX7" s="24">
        <v>0</v>
      </c>
      <c r="DY7" s="24">
        <v>8.6199999999999992</v>
      </c>
      <c r="DZ7" s="24">
        <v>0.01</v>
      </c>
      <c r="EA7" s="24">
        <v>0.01</v>
      </c>
      <c r="EB7" s="24">
        <v>0.02</v>
      </c>
      <c r="EC7" s="24">
        <v>0.12</v>
      </c>
      <c r="ED7" s="24">
        <v>0.09</v>
      </c>
      <c r="EE7" s="24">
        <v>0</v>
      </c>
      <c r="EF7" s="24">
        <v>0</v>
      </c>
      <c r="EG7" s="24">
        <v>0</v>
      </c>
      <c r="EH7" s="24">
        <v>0</v>
      </c>
      <c r="EI7" s="24">
        <v>0</v>
      </c>
      <c r="EJ7" s="24">
        <v>0.36</v>
      </c>
      <c r="EK7" s="24">
        <v>0.39</v>
      </c>
      <c r="EL7" s="24">
        <v>0.1</v>
      </c>
      <c r="EM7" s="24">
        <v>0.08</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2025-02-07T01:49:50Z</cp:lastPrinted>
  <dcterms:created xsi:type="dcterms:W3CDTF">2025-01-24T07:12:54Z</dcterms:created>
  <dcterms:modified xsi:type="dcterms:W3CDTF">2025-02-07T06:30:05Z</dcterms:modified>
  <cp:category/>
</cp:coreProperties>
</file>