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3年度\R3報告・回答・調査\外部\15　市町振興課関係\R4.2.7〆経営分析表\修正可能処理済み\"/>
    </mc:Choice>
  </mc:AlternateContent>
  <xr:revisionPtr revIDLastSave="0" documentId="13_ncr:1_{8425B99A-9539-4D72-9137-8261ED3A6A32}" xr6:coauthVersionLast="36" xr6:coauthVersionMax="36" xr10:uidLastSave="{00000000-0000-0000-0000-000000000000}"/>
  <workbookProtection workbookAlgorithmName="SHA-512" workbookHashValue="3OrmdeP5IRxyWs0wTN9ire9MRdhRnch/x16CrrT3k88Rjtto/j0MpU2qgArYNeWoruB0Nk7xnFYd7ALcCUT71w==" workbookSaltValue="OLoZjKoBSmdggN9jAzv7y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definedNames>
    <definedName name="_xlnm.Print_Area" localSheetId="0">法適用_下水道事業!$A$1:$BZ$83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P10" i="4"/>
  <c r="AT8" i="4"/>
  <c r="W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<sst xmlns="http://schemas.openxmlformats.org/spreadsheetml/2006/main" count="231" uniqueCount="117">
  <si>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</si>
  <si>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</si>
  <si>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</si>
  <si>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</si>
  <si>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</si>
  <si>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</si>
  <si>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</si>
  <si>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</si>
  <si>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</si>
  <si>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</si>
  <si>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</si>
  <si>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</si>
  <si>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</si>
  <si>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</si>
  <si>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</si>
  <si>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</si>
  <si>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</si>
  <si>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</si>
  <si>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</si>
  <si>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</si>
  <si>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</si>
  <si>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</si>
  <si>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</si>
  <si>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</si>
  <si>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</si>
  <si>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</si>
  <si>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</si>
  <si>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</si>
  <si>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</si>
  <si>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</si>
  <si>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</si>
  <si>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</si>
  <si>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</si>
  <si>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</si>
  <si>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</si>
  <si>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</si>
  <si>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</si>
  <si>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</si>
  <si>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</si>
  <si>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</si>
  <si>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</si>
  <si>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</si>
  <si>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</si>
  <si>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</si>
  <si>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</si>
  <si>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</si>
  <si>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</si>
  <si>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</si>
  <si>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</si>
  <si>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</si>
  <si>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</si>
  <si>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</si>
  <si>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</si>
  <si>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</si>
  <si>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</si>
  <si>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</si>
  <si>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</si>
  <si>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</si>
  <si>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</si>
  <si>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</si>
  <si>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</si>
  <si>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</si>
  <si>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</si>
  <si>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</si>
  <si>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</si>
  <si>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</si>
  <si>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</si>
  <si>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</si>
  <si>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</si>
  <si>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</si>
  <si>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</si>
  <si>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</si>
  <si>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</si>
  <si>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</si>
  <si>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</si>
  <si>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</si>
  <si>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</si>
  <si>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</si>
  <si>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</si>
  <si>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</si>
  <si>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</si>
  <si>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</si>
  <si>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</si>
  <si>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</si>
  <si>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</si>
  <si>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</si>
  <si>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</si>
  <si>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</si>
  <si>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</si>
  <si>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</si>
  <si>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</si>
  <si>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</si>
  <si>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</si>
  <si>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</si>
  <si>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</si>
  <si>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</si>
  <si>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</si>
  <si>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</si>
  <si>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</si>
  <si>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</si>
  <si>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</si>
  <si>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</si>
  <si>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</si>
  <si>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</si>
  <si>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</si>
  <si>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</si>
  <si>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</si>
  <si>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</si>
  <si>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</si>
  <si>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</si>
  <si>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</si>
  <si>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</si>
  <si>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全体総括</t>
    <phoneticPr fontId="4"/>
  </si>
  <si>
    <t>2. 老朽化の状況について</t>
    <phoneticPr fontId="4"/>
  </si>
  <si>
    <t>①経常収支比率は、下水道使用料が増加し、資本費（減価償却費と企業債支払利息）が減少したことで100％以上を維持しており、経費に見合う使用料収入が得られている。
②累積欠損金比率は、下水道の普及拡大に向けて集中的に整備を行ったことから、費用が収益を上回り累積赤字となっている。使用料収入が安定して確保できていることから、改善方向で推移している。下水処理場統合整備を進め、経営の効率化による大幅な収支改善を図ることで、赤字を解消していく。
③流動比率は、流動資産である現金預金が少なく、流動負債である建設改良工事の未払金及び企業債の元金償還が多いため、100％未満となっているが、下水道使用料等の収入で1年以内に支払うべき債務に対しての支払いはできている。
④企業債残高対事業規模比率は、設備投資が概ね完了し、償還が進んでいることから減少傾向にあり、類似団体平均値を下回っている。
⑤経費回収率は、汚水処理原価の減少により、前年度に引き続いて100％を上回り、使用料で回収すべき経費を賄えているため、適切な使用料水準と言える。
⑥汚水処理原価は、有収水量が増加傾向にあり減少した。
⑦施設利用率は単独公共下水道（東条地域の1処理場）の指標で、下水処理場統合整備による効率化を図っているため、今後の利用率は上昇する。
⑧水洗化率は高く、適正に使用料収入を得られる環境にある。引き続き未接続先に対する水洗化の啓発を行う。</t>
    <rPh sb="20" eb="22">
      <t>シホン</t>
    </rPh>
    <rPh sb="22" eb="23">
      <t>ヒ</t>
    </rPh>
    <rPh sb="24" eb="26">
      <t>ゲンカ</t>
    </rPh>
    <rPh sb="26" eb="28">
      <t>ショウキャク</t>
    </rPh>
    <rPh sb="28" eb="29">
      <t>ヒ</t>
    </rPh>
    <rPh sb="30" eb="32">
      <t>キギョウ</t>
    </rPh>
    <rPh sb="32" eb="33">
      <t>サイ</t>
    </rPh>
    <rPh sb="33" eb="35">
      <t>シハライ</t>
    </rPh>
    <rPh sb="35" eb="37">
      <t>リソク</t>
    </rPh>
    <rPh sb="39" eb="41">
      <t>ゲンショウ</t>
    </rPh>
    <rPh sb="90" eb="93">
      <t>ゲスイドウ</t>
    </rPh>
    <rPh sb="94" eb="96">
      <t>フキュウ</t>
    </rPh>
    <rPh sb="96" eb="98">
      <t>カクダイ</t>
    </rPh>
    <rPh sb="99" eb="100">
      <t>ム</t>
    </rPh>
    <rPh sb="102" eb="105">
      <t>シュウチュウテキ</t>
    </rPh>
    <rPh sb="106" eb="108">
      <t>セイビ</t>
    </rPh>
    <rPh sb="109" eb="110">
      <t>オコナ</t>
    </rPh>
    <rPh sb="117" eb="119">
      <t>ヒヨウ</t>
    </rPh>
    <rPh sb="120" eb="122">
      <t>シュウエキ</t>
    </rPh>
    <rPh sb="123" eb="125">
      <t>ウワマワ</t>
    </rPh>
    <rPh sb="126" eb="128">
      <t>ルイセキ</t>
    </rPh>
    <rPh sb="128" eb="130">
      <t>アカジ</t>
    </rPh>
    <rPh sb="137" eb="140">
      <t>シヨウリョウ</t>
    </rPh>
    <rPh sb="140" eb="142">
      <t>シュウニュウ</t>
    </rPh>
    <rPh sb="143" eb="145">
      <t>アンテイ</t>
    </rPh>
    <rPh sb="147" eb="149">
      <t>カクホ</t>
    </rPh>
    <rPh sb="159" eb="161">
      <t>カイゼン</t>
    </rPh>
    <rPh sb="161" eb="163">
      <t>ホウコウ</t>
    </rPh>
    <rPh sb="164" eb="166">
      <t>スイイ</t>
    </rPh>
    <rPh sb="184" eb="186">
      <t>ケイエイ</t>
    </rPh>
    <rPh sb="248" eb="250">
      <t>ケンセツ</t>
    </rPh>
    <rPh sb="250" eb="252">
      <t>カイリョウ</t>
    </rPh>
    <rPh sb="252" eb="254">
      <t>コウジ</t>
    </rPh>
    <rPh sb="255" eb="258">
      <t>ミバライキン</t>
    </rPh>
    <rPh sb="258" eb="259">
      <t>オヨ</t>
    </rPh>
    <rPh sb="288" eb="291">
      <t>ゲスイドウ</t>
    </rPh>
    <rPh sb="291" eb="294">
      <t>シヨウリョウ</t>
    </rPh>
    <rPh sb="294" eb="295">
      <t>トウ</t>
    </rPh>
    <rPh sb="296" eb="298">
      <t>シュウニュウ</t>
    </rPh>
    <rPh sb="300" eb="301">
      <t>ネン</t>
    </rPh>
    <rPh sb="301" eb="303">
      <t>イナイ</t>
    </rPh>
    <rPh sb="304" eb="306">
      <t>シハラ</t>
    </rPh>
    <rPh sb="309" eb="311">
      <t>サイム</t>
    </rPh>
    <rPh sb="312" eb="313">
      <t>タイ</t>
    </rPh>
    <rPh sb="316" eb="318">
      <t>シハラ</t>
    </rPh>
    <rPh sb="342" eb="344">
      <t>セツビ</t>
    </rPh>
    <rPh sb="344" eb="346">
      <t>トウシ</t>
    </rPh>
    <rPh sb="347" eb="348">
      <t>オオム</t>
    </rPh>
    <rPh sb="349" eb="351">
      <t>カンリョウ</t>
    </rPh>
    <rPh sb="397" eb="399">
      <t>オスイ</t>
    </rPh>
    <rPh sb="399" eb="401">
      <t>ショリ</t>
    </rPh>
    <rPh sb="401" eb="403">
      <t>ゲンカ</t>
    </rPh>
    <rPh sb="404" eb="406">
      <t>ゲンショウ</t>
    </rPh>
    <rPh sb="410" eb="413">
      <t>ゼンネンド</t>
    </rPh>
    <rPh sb="478" eb="480">
      <t>ケイコウ</t>
    </rPh>
    <rPh sb="483" eb="485">
      <t>ゲンショウ</t>
    </rPh>
    <rPh sb="584" eb="585">
      <t>ヒ</t>
    </rPh>
    <rPh sb="586" eb="587">
      <t>ツヅ</t>
    </rPh>
    <rPh sb="588" eb="591">
      <t>ミセツゾク</t>
    </rPh>
    <rPh sb="591" eb="592">
      <t>サキ</t>
    </rPh>
    <rPh sb="593" eb="594">
      <t>タイ</t>
    </rPh>
    <rPh sb="596" eb="599">
      <t>スイセンカ</t>
    </rPh>
    <rPh sb="600" eb="602">
      <t>ケイハツ</t>
    </rPh>
    <rPh sb="603" eb="604">
      <t>オコナ</t>
    </rPh>
    <phoneticPr fontId="4"/>
  </si>
  <si>
    <t>①有形固定資産減価償却率は、類似団体平均値よりも高い。償却対象資産のうち89%は管渠で、法定耐用年数が近い資産が多くなっており、主に管路の老朽化が進んでいる。
②③法定耐用年数を超えた管渠はない。今後の更新需要に備えて、ストックマネジメントの実施により、計画的かつ効率的な管理を図る。</t>
    <rPh sb="1" eb="7">
      <t>ユウケイコテイシサン</t>
    </rPh>
    <rPh sb="7" eb="9">
      <t>ゲンカ</t>
    </rPh>
    <rPh sb="9" eb="11">
      <t>ショウキャク</t>
    </rPh>
    <rPh sb="11" eb="12">
      <t>リツ</t>
    </rPh>
    <rPh sb="27" eb="29">
      <t>ショウキャク</t>
    </rPh>
    <rPh sb="29" eb="31">
      <t>タイショウ</t>
    </rPh>
    <rPh sb="31" eb="33">
      <t>シサン</t>
    </rPh>
    <rPh sb="40" eb="42">
      <t>カンキョ</t>
    </rPh>
    <rPh sb="44" eb="46">
      <t>ホウテイ</t>
    </rPh>
    <rPh sb="46" eb="48">
      <t>タイヨウ</t>
    </rPh>
    <rPh sb="48" eb="50">
      <t>ネンスウ</t>
    </rPh>
    <rPh sb="51" eb="52">
      <t>チカ</t>
    </rPh>
    <rPh sb="53" eb="55">
      <t>シサン</t>
    </rPh>
    <rPh sb="56" eb="57">
      <t>オオ</t>
    </rPh>
    <rPh sb="64" eb="65">
      <t>オモ</t>
    </rPh>
    <rPh sb="66" eb="68">
      <t>カンロ</t>
    </rPh>
    <rPh sb="69" eb="72">
      <t>ロウキュウカ</t>
    </rPh>
    <rPh sb="73" eb="74">
      <t>スス</t>
    </rPh>
    <phoneticPr fontId="4"/>
  </si>
  <si>
    <t>下水道基盤整備が短期間で行われたことにより、その財源である企業債の償還が多大となっており、収益で賄いきれない支出を一般会計からの繰入金で補填している。今後は、節水意識の向上だけでなく、将来の人口減少予測による水需要の低下が懸念され、使用料収入の減少が見込まれるため、定期的に適正な使用料を検討していく。 
引き続き、当市下水道ビジョン及び経営戦略に掲げた施策目標「持続」と「リスクの抑制」の達成に向けて、農集施設等の小規模処理施設を公共下水道及び特定環境保全公共下水道へ接続する下水処理場統合整備に取り組み、事業の効率化を図ることにより、経営の健全化を目指す。</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セッスイ</t>
    </rPh>
    <rPh sb="81" eb="83">
      <t>イシキ</t>
    </rPh>
    <rPh sb="84" eb="86">
      <t>コウジョウ</t>
    </rPh>
    <rPh sb="218" eb="221">
      <t>ゲスイドウ</t>
    </rPh>
    <rPh sb="261" eb="26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</si>
</sst>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Century"/>
      <family val="1"/>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justify"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16" fillId="0" borderId="0" xfId="0" applyFont="1" applyAlignment="1">
      <alignment vertical="top" wrapText="1"/>
    </xf>
    <xf numFmtId="0" fontId="12" fillId="0" borderId="6"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 xfId="0" applyFont="1" applyBorder="1" applyAlignment="1">
      <alignment horizontal="left" vertical="top" wrapText="1"/>
    </xf>
    <xf numFmtId="0" fontId="17" fillId="0" borderId="9" xfId="0" applyFont="1" applyBorder="1" applyAlignment="1">
      <alignment horizontal="left" vertical="top"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0.04</c:v>
                </c:pt>
                <c:pt idx="1">
                  <c:v>0.54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DE-4149-82D2-12F6D65C73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59DE-4149-82D2-12F6D65C73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49.5</c:v>
                </c:pt>
                <c:pt idx="1">
                  <c:v>46.64</c:v>
                </c:pt>
                <c:pt idx="2">
                  <c:v>48.42</c:v>
                </c:pt>
                <c:pt idx="3">
                  <c:v>50.32</c:v>
                </c:pt>
                <c:pt idx="4">
                  <c:v>53.77</c:v>
                </c:pt>
              </c:numCache>
            </c:numRef>
          </c:val>
          <c:extLst>
            <c:ext xmlns:c16="http://schemas.microsoft.com/office/drawing/2014/chart" uri="{C3380CC4-5D6E-409C-BE32-E72D297353CC}">
              <c16:uniqueId val="{00000000-E9FC-4F72-B300-37308D1817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E9FC-4F72-B300-37308D1817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95.17</c:v>
                </c:pt>
                <c:pt idx="1">
                  <c:v>94.68</c:v>
                </c:pt>
                <c:pt idx="2">
                  <c:v>95.01</c:v>
                </c:pt>
                <c:pt idx="3">
                  <c:v>95.16</c:v>
                </c:pt>
                <c:pt idx="4">
                  <c:v>95.12</c:v>
                </c:pt>
              </c:numCache>
            </c:numRef>
          </c:val>
          <c:extLst>
            <c:ext xmlns:c16="http://schemas.microsoft.com/office/drawing/2014/chart" uri="{C3380CC4-5D6E-409C-BE32-E72D297353CC}">
              <c16:uniqueId val="{00000000-FAF7-4D88-8818-11EEE5A430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FAF7-4D88-8818-11EEE5A430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103.88</c:v>
                </c:pt>
                <c:pt idx="1">
                  <c:v>101</c:v>
                </c:pt>
                <c:pt idx="2">
                  <c:v>100.16</c:v>
                </c:pt>
                <c:pt idx="3">
                  <c:v>100.17</c:v>
                </c:pt>
                <c:pt idx="4">
                  <c:v>100.14</c:v>
                </c:pt>
              </c:numCache>
            </c:numRef>
          </c:val>
          <c:extLst>
            <c:ext xmlns:c16="http://schemas.microsoft.com/office/drawing/2014/chart" uri="{C3380CC4-5D6E-409C-BE32-E72D297353CC}">
              <c16:uniqueId val="{00000000-24F8-4DDD-97B1-93AAA63073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107.81</c:v>
                </c:pt>
              </c:numCache>
            </c:numRef>
          </c:val>
          <c:smooth val="0"/>
          <c:extLst>
            <c:ext xmlns:c16="http://schemas.microsoft.com/office/drawing/2014/chart" uri="{C3380CC4-5D6E-409C-BE32-E72D297353CC}">
              <c16:uniqueId val="{00000001-24F8-4DDD-97B1-93AAA63073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24.27</c:v>
                </c:pt>
                <c:pt idx="1">
                  <c:v>26.56</c:v>
                </c:pt>
                <c:pt idx="2">
                  <c:v>28.5</c:v>
                </c:pt>
                <c:pt idx="3">
                  <c:v>30.07</c:v>
                </c:pt>
                <c:pt idx="4">
                  <c:v>32.130000000000003</c:v>
                </c:pt>
              </c:numCache>
            </c:numRef>
          </c:val>
          <c:extLst>
            <c:ext xmlns:c16="http://schemas.microsoft.com/office/drawing/2014/chart" uri="{C3380CC4-5D6E-409C-BE32-E72D297353CC}">
              <c16:uniqueId val="{00000000-5273-4EBB-A68D-EC10149D18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19.93</c:v>
                </c:pt>
              </c:numCache>
            </c:numRef>
          </c:val>
          <c:smooth val="0"/>
          <c:extLst>
            <c:ext xmlns:c16="http://schemas.microsoft.com/office/drawing/2014/chart" uri="{C3380CC4-5D6E-409C-BE32-E72D297353CC}">
              <c16:uniqueId val="{00000001-5273-4EBB-A68D-EC10149D18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8B-4BCF-8549-C700953D27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8B-4BCF-8549-C700953D27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42.15</c:v>
                </c:pt>
                <c:pt idx="1">
                  <c:v>42.62</c:v>
                </c:pt>
                <c:pt idx="2">
                  <c:v>42.33</c:v>
                </c:pt>
                <c:pt idx="3">
                  <c:v>40.79</c:v>
                </c:pt>
                <c:pt idx="4">
                  <c:v>40.67</c:v>
                </c:pt>
              </c:numCache>
            </c:numRef>
          </c:val>
          <c:extLst>
            <c:ext xmlns:c16="http://schemas.microsoft.com/office/drawing/2014/chart" uri="{C3380CC4-5D6E-409C-BE32-E72D297353CC}">
              <c16:uniqueId val="{00000000-6517-455E-BDA4-6CE29C2422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18.2</c:v>
                </c:pt>
              </c:numCache>
            </c:numRef>
          </c:val>
          <c:smooth val="0"/>
          <c:extLst>
            <c:ext xmlns:c16="http://schemas.microsoft.com/office/drawing/2014/chart" uri="{C3380CC4-5D6E-409C-BE32-E72D297353CC}">
              <c16:uniqueId val="{00000001-6517-455E-BDA4-6CE29C2422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35.6</c:v>
                </c:pt>
                <c:pt idx="1">
                  <c:v>27.35</c:v>
                </c:pt>
                <c:pt idx="2">
                  <c:v>42.1</c:v>
                </c:pt>
                <c:pt idx="3">
                  <c:v>29.86</c:v>
                </c:pt>
                <c:pt idx="4">
                  <c:v>41.18</c:v>
                </c:pt>
              </c:numCache>
            </c:numRef>
          </c:val>
          <c:extLst>
            <c:ext xmlns:c16="http://schemas.microsoft.com/office/drawing/2014/chart" uri="{C3380CC4-5D6E-409C-BE32-E72D297353CC}">
              <c16:uniqueId val="{00000000-36CD-4DEC-BB70-58758C707D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36CD-4DEC-BB70-58758C707D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707.53</c:v>
                </c:pt>
                <c:pt idx="1">
                  <c:v>747.11</c:v>
                </c:pt>
                <c:pt idx="2">
                  <c:v>704.01</c:v>
                </c:pt>
                <c:pt idx="3">
                  <c:v>673.28</c:v>
                </c:pt>
                <c:pt idx="4">
                  <c:v>642.9</c:v>
                </c:pt>
              </c:numCache>
            </c:numRef>
          </c:val>
          <c:extLst>
            <c:ext xmlns:c16="http://schemas.microsoft.com/office/drawing/2014/chart" uri="{C3380CC4-5D6E-409C-BE32-E72D297353CC}">
              <c16:uniqueId val="{00000000-AD0B-44D8-952E-C7FEB66C6A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AD0B-44D8-952E-C7FEB66C6A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106.85</c:v>
                </c:pt>
                <c:pt idx="1">
                  <c:v>101.06</c:v>
                </c:pt>
                <c:pt idx="2">
                  <c:v>98.78</c:v>
                </c:pt>
                <c:pt idx="3">
                  <c:v>102.01</c:v>
                </c:pt>
                <c:pt idx="4">
                  <c:v>101.35</c:v>
                </c:pt>
              </c:numCache>
            </c:numRef>
          </c:val>
          <c:extLst>
            <c:ext xmlns:c16="http://schemas.microsoft.com/office/drawing/2014/chart" uri="{C3380CC4-5D6E-409C-BE32-E72D297353CC}">
              <c16:uniqueId val="{00000000-EBAC-41D3-9BDA-7540FBA6FA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EBAC-41D3-9BDA-7540FBA6FA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192.35</c:v>
                </c:pt>
                <c:pt idx="1">
                  <c:v>185.68</c:v>
                </c:pt>
                <c:pt idx="2">
                  <c:v>190.2</c:v>
                </c:pt>
                <c:pt idx="3">
                  <c:v>183.63</c:v>
                </c:pt>
                <c:pt idx="4">
                  <c:v>182.28</c:v>
                </c:pt>
              </c:numCache>
            </c:numRef>
          </c:val>
          <c:extLst>
            <c:ext xmlns:c16="http://schemas.microsoft.com/office/drawing/2014/chart" uri="{C3380CC4-5D6E-409C-BE32-E72D297353CC}">
              <c16:uniqueId val="{00000000-EA32-42E3-BA8B-0B0A4FDD25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EA32-42E3-BA8B-0B0A4FDD25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K85"/>
  <sheetViews>
    <sheetView showGridLines="0" tabSelected="1" topLeftCell="AM64" zoomScaleNormal="100" workbookViewId="0">
      <selection activeCell="BP89" sqref="BP89"/>
    </sheetView>
  </sheetViews>
  <sheetFormatPr defaultColWidth="2.625" defaultRowHeight="13.5" x14ac:dyDescent="0.15"/>
  <cols>
    <col min="1" max="1" width="2.625" customWidth="1"/>
    <col min="2" max="62" width="3.75" customWidth="1"/>
    <col min="64" max="78" width="3.125" customWidth="1"/>
    <col min="79" max="79" width="4.375" bestFit="1" customWidth="1"/>
    <col min="80" max="80" width="2.75" customWidth="1"/>
    <col min="81" max="82" width="4.375" bestFit="1" customWidth="1"/>
    <col min="89" max="89" width="2.125" customWidth="1"/>
  </cols>
  <sheetData>
    <row r="1" spans="1:89"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89" ht="9.75" customHeight="1" x14ac:dyDescent="0.15">
      <c r="A2" s="2"/>
      <c r="B2" s="98" t="s">
        <v>0</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row>
    <row r="3" spans="1:89" ht="9.75" customHeight="1" x14ac:dyDescent="0.15">
      <c r="A3" s="2"/>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row>
    <row r="4" spans="1:89" ht="9.75" customHeight="1" x14ac:dyDescent="0.15">
      <c r="A4" s="2"/>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row>
    <row r="5" spans="1:89"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89" ht="18.75" customHeight="1" x14ac:dyDescent="0.15">
      <c r="A6" s="2"/>
      <c r="B6" s="99" t="str">
        <f>データ!H6</f>
        <v>兵庫県　加東市</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c r="CK6" s="43"/>
    </row>
    <row r="7" spans="1:89" ht="18.75" customHeight="1" x14ac:dyDescent="0.15">
      <c r="A7" s="2"/>
      <c r="B7" s="100" t="s">
        <v>1</v>
      </c>
      <c r="C7" s="100"/>
      <c r="D7" s="100"/>
      <c r="E7" s="100"/>
      <c r="F7" s="100"/>
      <c r="G7" s="100"/>
      <c r="H7" s="100"/>
      <c r="I7" s="100" t="s">
        <v>2</v>
      </c>
      <c r="J7" s="100"/>
      <c r="K7" s="100"/>
      <c r="L7" s="100"/>
      <c r="M7" s="100"/>
      <c r="N7" s="100"/>
      <c r="O7" s="100"/>
      <c r="P7" s="100" t="s">
        <v>3</v>
      </c>
      <c r="Q7" s="100"/>
      <c r="R7" s="100"/>
      <c r="S7" s="100"/>
      <c r="T7" s="100"/>
      <c r="U7" s="100"/>
      <c r="V7" s="100"/>
      <c r="W7" s="100" t="s">
        <v>4</v>
      </c>
      <c r="X7" s="100"/>
      <c r="Y7" s="100"/>
      <c r="Z7" s="100"/>
      <c r="AA7" s="100"/>
      <c r="AB7" s="100"/>
      <c r="AC7" s="100"/>
      <c r="AD7" s="100" t="s">
        <v>5</v>
      </c>
      <c r="AE7" s="100"/>
      <c r="AF7" s="100"/>
      <c r="AG7" s="100"/>
      <c r="AH7" s="100"/>
      <c r="AI7" s="100"/>
      <c r="AJ7" s="100"/>
      <c r="AK7" s="3"/>
      <c r="AL7" s="100" t="s">
        <v>6</v>
      </c>
      <c r="AM7" s="100"/>
      <c r="AN7" s="100"/>
      <c r="AO7" s="100"/>
      <c r="AP7" s="100"/>
      <c r="AQ7" s="100"/>
      <c r="AR7" s="100"/>
      <c r="AS7" s="100"/>
      <c r="AT7" s="100" t="s">
        <v>7</v>
      </c>
      <c r="AU7" s="100"/>
      <c r="AV7" s="100"/>
      <c r="AW7" s="100"/>
      <c r="AX7" s="100"/>
      <c r="AY7" s="100"/>
      <c r="AZ7" s="100"/>
      <c r="BA7" s="100"/>
      <c r="BB7" s="100" t="s">
        <v>8</v>
      </c>
      <c r="BC7" s="100"/>
      <c r="BD7" s="100"/>
      <c r="BE7" s="100"/>
      <c r="BF7" s="100"/>
      <c r="BG7" s="100"/>
      <c r="BH7" s="100"/>
      <c r="BI7" s="100"/>
      <c r="BJ7" s="3"/>
      <c r="BK7" s="3"/>
      <c r="BL7" s="4" t="s">
        <v>9</v>
      </c>
      <c r="BM7" s="5"/>
      <c r="BN7" s="5"/>
      <c r="BO7" s="5"/>
      <c r="BP7" s="5"/>
      <c r="BQ7" s="5"/>
      <c r="BR7" s="5"/>
      <c r="BS7" s="5"/>
      <c r="BT7" s="5"/>
      <c r="BU7" s="5"/>
      <c r="BV7" s="5"/>
      <c r="BW7" s="5"/>
      <c r="BX7" s="5"/>
      <c r="BY7" s="6"/>
      <c r="CB7" s="46"/>
      <c r="CK7" s="43"/>
    </row>
    <row r="8" spans="1:89" ht="18.75" customHeight="1" x14ac:dyDescent="0.15">
      <c r="A8" s="2"/>
      <c r="B8" s="96" t="str">
        <f>データ!I6</f>
        <v>法適用</v>
      </c>
      <c r="C8" s="96"/>
      <c r="D8" s="96"/>
      <c r="E8" s="96"/>
      <c r="F8" s="96"/>
      <c r="G8" s="96"/>
      <c r="H8" s="96"/>
      <c r="I8" s="96" t="str">
        <f>データ!J6</f>
        <v>下水道事業</v>
      </c>
      <c r="J8" s="96"/>
      <c r="K8" s="96"/>
      <c r="L8" s="96"/>
      <c r="M8" s="96"/>
      <c r="N8" s="96"/>
      <c r="O8" s="96"/>
      <c r="P8" s="96" t="str">
        <f>データ!K6</f>
        <v>公共下水道</v>
      </c>
      <c r="Q8" s="96"/>
      <c r="R8" s="96"/>
      <c r="S8" s="96"/>
      <c r="T8" s="96"/>
      <c r="U8" s="96"/>
      <c r="V8" s="96"/>
      <c r="W8" s="96" t="str">
        <f>データ!L6</f>
        <v>Cd2</v>
      </c>
      <c r="X8" s="96"/>
      <c r="Y8" s="96"/>
      <c r="Z8" s="96"/>
      <c r="AA8" s="96"/>
      <c r="AB8" s="96"/>
      <c r="AC8" s="96"/>
      <c r="AD8" s="97" t="str">
        <f>データ!$M$6</f>
        <v>非設置</v>
      </c>
      <c r="AE8" s="97"/>
      <c r="AF8" s="97"/>
      <c r="AG8" s="97"/>
      <c r="AH8" s="97"/>
      <c r="AI8" s="97"/>
      <c r="AJ8" s="97"/>
      <c r="AK8" s="3"/>
      <c r="AL8" s="94">
        <f>データ!S6</f>
        <v>40265</v>
      </c>
      <c r="AM8" s="94"/>
      <c r="AN8" s="94"/>
      <c r="AO8" s="94"/>
      <c r="AP8" s="94"/>
      <c r="AQ8" s="94"/>
      <c r="AR8" s="94"/>
      <c r="AS8" s="94"/>
      <c r="AT8" s="95">
        <f>データ!T6</f>
        <v>157.55000000000001</v>
      </c>
      <c r="AU8" s="95"/>
      <c r="AV8" s="95"/>
      <c r="AW8" s="95"/>
      <c r="AX8" s="95"/>
      <c r="AY8" s="95"/>
      <c r="AZ8" s="95"/>
      <c r="BA8" s="95"/>
      <c r="BB8" s="95">
        <f>データ!U6</f>
        <v>255.57</v>
      </c>
      <c r="BC8" s="95"/>
      <c r="BD8" s="95"/>
      <c r="BE8" s="95"/>
      <c r="BF8" s="95"/>
      <c r="BG8" s="95"/>
      <c r="BH8" s="95"/>
      <c r="BI8" s="95"/>
      <c r="BJ8" s="3"/>
      <c r="BK8" s="3"/>
      <c r="BL8" s="101" t="s">
        <v>10</v>
      </c>
      <c r="BM8" s="102"/>
      <c r="BN8" s="7" t="s">
        <v>11</v>
      </c>
      <c r="BO8" s="8"/>
      <c r="BP8" s="8"/>
      <c r="BQ8" s="8"/>
      <c r="BR8" s="8"/>
      <c r="BS8" s="8"/>
      <c r="BT8" s="8"/>
      <c r="BU8" s="8"/>
      <c r="BV8" s="8"/>
      <c r="BW8" s="8"/>
      <c r="BX8" s="8"/>
      <c r="BY8" s="9"/>
      <c r="CB8" s="46"/>
      <c r="CK8" s="43"/>
    </row>
    <row r="9" spans="1:89" ht="18.75" customHeight="1" x14ac:dyDescent="0.15">
      <c r="A9" s="2"/>
      <c r="B9" s="100" t="s">
        <v>12</v>
      </c>
      <c r="C9" s="100"/>
      <c r="D9" s="100"/>
      <c r="E9" s="100"/>
      <c r="F9" s="100"/>
      <c r="G9" s="100"/>
      <c r="H9" s="100"/>
      <c r="I9" s="100" t="s">
        <v>13</v>
      </c>
      <c r="J9" s="100"/>
      <c r="K9" s="100"/>
      <c r="L9" s="100"/>
      <c r="M9" s="100"/>
      <c r="N9" s="100"/>
      <c r="O9" s="100"/>
      <c r="P9" s="100" t="s">
        <v>14</v>
      </c>
      <c r="Q9" s="100"/>
      <c r="R9" s="100"/>
      <c r="S9" s="100"/>
      <c r="T9" s="100"/>
      <c r="U9" s="100"/>
      <c r="V9" s="100"/>
      <c r="W9" s="100" t="s">
        <v>15</v>
      </c>
      <c r="X9" s="100"/>
      <c r="Y9" s="100"/>
      <c r="Z9" s="100"/>
      <c r="AA9" s="100"/>
      <c r="AB9" s="100"/>
      <c r="AC9" s="100"/>
      <c r="AD9" s="100" t="s">
        <v>16</v>
      </c>
      <c r="AE9" s="100"/>
      <c r="AF9" s="100"/>
      <c r="AG9" s="100"/>
      <c r="AH9" s="100"/>
      <c r="AI9" s="100"/>
      <c r="AJ9" s="100"/>
      <c r="AK9" s="3"/>
      <c r="AL9" s="100" t="s">
        <v>17</v>
      </c>
      <c r="AM9" s="100"/>
      <c r="AN9" s="100"/>
      <c r="AO9" s="100"/>
      <c r="AP9" s="100"/>
      <c r="AQ9" s="100"/>
      <c r="AR9" s="100"/>
      <c r="AS9" s="100"/>
      <c r="AT9" s="100" t="s">
        <v>18</v>
      </c>
      <c r="AU9" s="100"/>
      <c r="AV9" s="100"/>
      <c r="AW9" s="100"/>
      <c r="AX9" s="100"/>
      <c r="AY9" s="100"/>
      <c r="AZ9" s="100"/>
      <c r="BA9" s="100"/>
      <c r="BB9" s="100" t="s">
        <v>19</v>
      </c>
      <c r="BC9" s="100"/>
      <c r="BD9" s="100"/>
      <c r="BE9" s="100"/>
      <c r="BF9" s="100"/>
      <c r="BG9" s="100"/>
      <c r="BH9" s="100"/>
      <c r="BI9" s="100"/>
      <c r="BJ9" s="3"/>
      <c r="BK9" s="3"/>
      <c r="BL9" s="103" t="s">
        <v>20</v>
      </c>
      <c r="BM9" s="104"/>
      <c r="BN9" s="10" t="s">
        <v>21</v>
      </c>
      <c r="BO9" s="11"/>
      <c r="BP9" s="11"/>
      <c r="BQ9" s="11"/>
      <c r="BR9" s="11"/>
      <c r="BS9" s="11"/>
      <c r="BT9" s="11"/>
      <c r="BU9" s="11"/>
      <c r="BV9" s="11"/>
      <c r="BW9" s="11"/>
      <c r="BX9" s="11"/>
      <c r="BY9" s="12"/>
      <c r="CB9" s="46"/>
      <c r="CK9" s="43"/>
    </row>
    <row r="10" spans="1:89" ht="18.75" customHeight="1" x14ac:dyDescent="0.15">
      <c r="A10" s="2"/>
      <c r="B10" s="95" t="str">
        <f>データ!N6</f>
        <v>-</v>
      </c>
      <c r="C10" s="95"/>
      <c r="D10" s="95"/>
      <c r="E10" s="95"/>
      <c r="F10" s="95"/>
      <c r="G10" s="95"/>
      <c r="H10" s="95"/>
      <c r="I10" s="95">
        <f>データ!O6</f>
        <v>64.41</v>
      </c>
      <c r="J10" s="95"/>
      <c r="K10" s="95"/>
      <c r="L10" s="95"/>
      <c r="M10" s="95"/>
      <c r="N10" s="95"/>
      <c r="O10" s="95"/>
      <c r="P10" s="95">
        <f>データ!P6</f>
        <v>62.77</v>
      </c>
      <c r="Q10" s="95"/>
      <c r="R10" s="95"/>
      <c r="S10" s="95"/>
      <c r="T10" s="95"/>
      <c r="U10" s="95"/>
      <c r="V10" s="95"/>
      <c r="W10" s="95">
        <f>データ!Q6</f>
        <v>90.63</v>
      </c>
      <c r="X10" s="95"/>
      <c r="Y10" s="95"/>
      <c r="Z10" s="95"/>
      <c r="AA10" s="95"/>
      <c r="AB10" s="95"/>
      <c r="AC10" s="95"/>
      <c r="AD10" s="94">
        <f>データ!R6</f>
        <v>3146</v>
      </c>
      <c r="AE10" s="94"/>
      <c r="AF10" s="94"/>
      <c r="AG10" s="94"/>
      <c r="AH10" s="94"/>
      <c r="AI10" s="94"/>
      <c r="AJ10" s="94"/>
      <c r="AK10" s="2"/>
      <c r="AL10" s="94">
        <f>データ!V6</f>
        <v>25225</v>
      </c>
      <c r="AM10" s="94"/>
      <c r="AN10" s="94"/>
      <c r="AO10" s="94"/>
      <c r="AP10" s="94"/>
      <c r="AQ10" s="94"/>
      <c r="AR10" s="94"/>
      <c r="AS10" s="94"/>
      <c r="AT10" s="95">
        <f>データ!W6</f>
        <v>11.65</v>
      </c>
      <c r="AU10" s="95"/>
      <c r="AV10" s="95"/>
      <c r="AW10" s="95"/>
      <c r="AX10" s="95"/>
      <c r="AY10" s="95"/>
      <c r="AZ10" s="95"/>
      <c r="BA10" s="95"/>
      <c r="BB10" s="95">
        <f>データ!X6</f>
        <v>2165.2399999999998</v>
      </c>
      <c r="BC10" s="95"/>
      <c r="BD10" s="95"/>
      <c r="BE10" s="95"/>
      <c r="BF10" s="95"/>
      <c r="BG10" s="95"/>
      <c r="BH10" s="95"/>
      <c r="BI10" s="95"/>
      <c r="BJ10" s="2"/>
      <c r="BK10" s="2"/>
      <c r="BL10" s="63" t="s">
        <v>22</v>
      </c>
      <c r="BM10" s="64"/>
      <c r="BN10" s="13" t="s">
        <v>23</v>
      </c>
      <c r="BO10" s="14"/>
      <c r="BP10" s="14"/>
      <c r="BQ10" s="14"/>
      <c r="BR10" s="14"/>
      <c r="BS10" s="14"/>
      <c r="BT10" s="14"/>
      <c r="BU10" s="14"/>
      <c r="BV10" s="14"/>
      <c r="BW10" s="14"/>
      <c r="BX10" s="14"/>
      <c r="BY10" s="15"/>
      <c r="CB10" s="46"/>
      <c r="CK10" s="43"/>
    </row>
    <row r="11" spans="1:89"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c r="CK11" s="43"/>
    </row>
    <row r="12" spans="1:89"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c r="CK12" s="43"/>
    </row>
    <row r="13" spans="1:89"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c r="CK13" s="43"/>
    </row>
    <row r="14" spans="1:89"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0" t="s">
        <v>26</v>
      </c>
      <c r="BM14" s="71"/>
      <c r="BN14" s="71"/>
      <c r="BO14" s="71"/>
      <c r="BP14" s="71"/>
      <c r="BQ14" s="71"/>
      <c r="BR14" s="71"/>
      <c r="BS14" s="71"/>
      <c r="BT14" s="71"/>
      <c r="BU14" s="71"/>
      <c r="BV14" s="71"/>
      <c r="BW14" s="71"/>
      <c r="BX14" s="71"/>
      <c r="BY14" s="71"/>
      <c r="BZ14" s="72"/>
      <c r="CB14" s="46"/>
      <c r="CK14" s="43"/>
    </row>
    <row r="15" spans="1:89"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3"/>
      <c r="BM15" s="74"/>
      <c r="BN15" s="74"/>
      <c r="BO15" s="74"/>
      <c r="BP15" s="74"/>
      <c r="BQ15" s="74"/>
      <c r="BR15" s="74"/>
      <c r="BS15" s="74"/>
      <c r="BT15" s="74"/>
      <c r="BU15" s="74"/>
      <c r="BV15" s="74"/>
      <c r="BW15" s="74"/>
      <c r="BX15" s="74"/>
      <c r="BY15" s="74"/>
      <c r="BZ15" s="75"/>
      <c r="CB15" s="46"/>
      <c r="CK15" s="43"/>
    </row>
    <row r="16" spans="1:89"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c r="CB16" s="50"/>
      <c r="CK16" s="43"/>
    </row>
    <row r="17" spans="1:89"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c r="CB17" s="50"/>
      <c r="CK17" s="43"/>
    </row>
    <row r="18" spans="1:89"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c r="CB18" s="50"/>
      <c r="CK18" s="43"/>
    </row>
    <row r="19" spans="1:89"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c r="CB19" s="50"/>
      <c r="CK19" s="43"/>
    </row>
    <row r="20" spans="1:89"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c r="CB20" s="50"/>
      <c r="CK20" s="43"/>
    </row>
    <row r="21" spans="1:89"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c r="CB21" s="50"/>
      <c r="CK21" s="44"/>
    </row>
    <row r="22" spans="1:89"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c r="CB22" s="50"/>
      <c r="CK22" s="43"/>
    </row>
    <row r="23" spans="1:89"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c r="CB23" s="50"/>
      <c r="CK23" s="43"/>
    </row>
    <row r="24" spans="1:89"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c r="CB24" s="50"/>
      <c r="CK24" s="45"/>
    </row>
    <row r="25" spans="1:89"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c r="CB25" s="50"/>
      <c r="CK25" s="45"/>
    </row>
    <row r="26" spans="1:89"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c r="CB26" s="50"/>
      <c r="CK26" s="45"/>
    </row>
    <row r="27" spans="1:89"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c r="CB27" s="50"/>
      <c r="CK27" s="45"/>
    </row>
    <row r="28" spans="1:89"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c r="CB28" s="50"/>
      <c r="CK28" s="45"/>
    </row>
    <row r="29" spans="1:89"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c r="CB29" s="50"/>
      <c r="CK29" s="45"/>
    </row>
    <row r="30" spans="1:89"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c r="CB30" s="50"/>
      <c r="CK30" s="45"/>
    </row>
    <row r="31" spans="1:89"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c r="CB31" s="50"/>
      <c r="CK31" s="45"/>
    </row>
    <row r="32" spans="1:89"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c r="CB32" s="50"/>
      <c r="CK32" s="45"/>
    </row>
    <row r="33" spans="1:89"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c r="CB33" s="50"/>
      <c r="CK33" s="45"/>
    </row>
    <row r="34" spans="1:89"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c r="CB34" s="50"/>
      <c r="CK34" s="45"/>
    </row>
    <row r="35" spans="1:89"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c r="CB35" s="50"/>
      <c r="CK35" s="45"/>
    </row>
    <row r="36" spans="1:89"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c r="CB36" s="50"/>
      <c r="CK36" s="45"/>
    </row>
    <row r="37" spans="1:89"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c r="CB37" s="50"/>
      <c r="CK37" s="45"/>
    </row>
    <row r="38" spans="1:89"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c r="CB38" s="50"/>
      <c r="CK38" s="45"/>
    </row>
    <row r="39" spans="1:89"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c r="CB39" s="50"/>
      <c r="CK39" s="45"/>
    </row>
    <row r="40" spans="1:89"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c r="CB40" s="50"/>
      <c r="CK40" s="45"/>
    </row>
    <row r="41" spans="1:89"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c r="CB41" s="50"/>
      <c r="CK41" s="45"/>
    </row>
    <row r="42" spans="1:89"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c r="CB42" s="50"/>
      <c r="CK42" s="45"/>
    </row>
    <row r="43" spans="1:89"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c r="CB43" s="50"/>
      <c r="CK43" s="45"/>
    </row>
    <row r="44" spans="1:89"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c r="CB44" s="50"/>
      <c r="CK44" s="45"/>
    </row>
    <row r="45" spans="1:89"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c r="BM45" s="77"/>
      <c r="BN45" s="77"/>
      <c r="BO45" s="77"/>
      <c r="BP45" s="77"/>
      <c r="BQ45" s="77"/>
      <c r="BR45" s="77"/>
      <c r="BS45" s="77"/>
      <c r="BT45" s="77"/>
      <c r="BU45" s="77"/>
      <c r="BV45" s="77"/>
      <c r="BW45" s="77"/>
      <c r="BX45" s="77"/>
      <c r="BY45" s="77"/>
      <c r="BZ45" s="78"/>
      <c r="CB45" s="50"/>
      <c r="CK45" s="45"/>
    </row>
    <row r="46" spans="1:89"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c r="CB46" s="50"/>
      <c r="CK46" s="45"/>
    </row>
    <row r="47" spans="1:89"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c r="BM47" s="77"/>
      <c r="BN47" s="77"/>
      <c r="BO47" s="77"/>
      <c r="BP47" s="77"/>
      <c r="BQ47" s="77"/>
      <c r="BR47" s="77"/>
      <c r="BS47" s="77"/>
      <c r="BT47" s="77"/>
      <c r="BU47" s="77"/>
      <c r="BV47" s="77"/>
      <c r="BW47" s="77"/>
      <c r="BX47" s="77"/>
      <c r="BY47" s="77"/>
      <c r="BZ47" s="78"/>
      <c r="CB47" s="50"/>
      <c r="CK47" s="45"/>
    </row>
    <row r="48" spans="1:89"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c r="CK48" s="45"/>
    </row>
    <row r="49" spans="1:89"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c r="CK49" s="45"/>
    </row>
    <row r="50" spans="1:89"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c r="CK50" s="45"/>
    </row>
    <row r="51" spans="1:89"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c r="CK51" s="45"/>
    </row>
    <row r="52" spans="1:89"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c r="CK52" s="45"/>
    </row>
    <row r="53" spans="1:89"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c r="CK53" s="45"/>
    </row>
    <row r="54" spans="1:89"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c r="CK54" s="45"/>
    </row>
    <row r="55" spans="1:89"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t="s">
        <v>113</v>
      </c>
      <c r="BM55" s="80"/>
      <c r="BN55" s="80"/>
      <c r="BO55" s="80"/>
      <c r="BP55" s="80"/>
      <c r="BQ55" s="80"/>
      <c r="BR55" s="80"/>
      <c r="BS55" s="80"/>
      <c r="BT55" s="80"/>
      <c r="BU55" s="80"/>
      <c r="BV55" s="80"/>
      <c r="BW55" s="80"/>
      <c r="BX55" s="80"/>
      <c r="BY55" s="80"/>
      <c r="BZ55" s="81"/>
      <c r="CK55" s="45"/>
    </row>
    <row r="56" spans="1:89"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c r="CK56" s="45"/>
    </row>
    <row r="57" spans="1:89"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5" t="s">
        <v>115</v>
      </c>
      <c r="BM57" s="86"/>
      <c r="BN57" s="86"/>
      <c r="BO57" s="86"/>
      <c r="BP57" s="86"/>
      <c r="BQ57" s="86"/>
      <c r="BR57" s="86"/>
      <c r="BS57" s="86"/>
      <c r="BT57" s="86"/>
      <c r="BU57" s="86"/>
      <c r="BV57" s="86"/>
      <c r="BW57" s="86"/>
      <c r="BX57" s="86"/>
      <c r="BY57" s="86"/>
      <c r="BZ57" s="87"/>
    </row>
    <row r="58" spans="1:89"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89"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89"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8"/>
      <c r="BM60" s="89"/>
      <c r="BN60" s="89"/>
      <c r="BO60" s="89"/>
      <c r="BP60" s="89"/>
      <c r="BQ60" s="89"/>
      <c r="BR60" s="89"/>
      <c r="BS60" s="89"/>
      <c r="BT60" s="89"/>
      <c r="BU60" s="89"/>
      <c r="BV60" s="89"/>
      <c r="BW60" s="89"/>
      <c r="BX60" s="89"/>
      <c r="BY60" s="89"/>
      <c r="BZ60" s="90"/>
    </row>
    <row r="61" spans="1:89"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8"/>
      <c r="BM61" s="89"/>
      <c r="BN61" s="89"/>
      <c r="BO61" s="89"/>
      <c r="BP61" s="89"/>
      <c r="BQ61" s="89"/>
      <c r="BR61" s="89"/>
      <c r="BS61" s="89"/>
      <c r="BT61" s="89"/>
      <c r="BU61" s="89"/>
      <c r="BV61" s="89"/>
      <c r="BW61" s="89"/>
      <c r="BX61" s="89"/>
      <c r="BY61" s="89"/>
      <c r="BZ61" s="90"/>
    </row>
    <row r="62" spans="1:89"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8"/>
      <c r="BM62" s="89"/>
      <c r="BN62" s="89"/>
      <c r="BO62" s="89"/>
      <c r="BP62" s="89"/>
      <c r="BQ62" s="89"/>
      <c r="BR62" s="89"/>
      <c r="BS62" s="89"/>
      <c r="BT62" s="89"/>
      <c r="BU62" s="89"/>
      <c r="BV62" s="89"/>
      <c r="BW62" s="89"/>
      <c r="BX62" s="89"/>
      <c r="BY62" s="89"/>
      <c r="BZ62" s="90"/>
    </row>
    <row r="63" spans="1:89"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8"/>
      <c r="BM63" s="89"/>
      <c r="BN63" s="89"/>
      <c r="BO63" s="89"/>
      <c r="BP63" s="89"/>
      <c r="BQ63" s="89"/>
      <c r="BR63" s="89"/>
      <c r="BS63" s="89"/>
      <c r="BT63" s="89"/>
      <c r="BU63" s="89"/>
      <c r="BV63" s="89"/>
      <c r="BW63" s="89"/>
      <c r="BX63" s="89"/>
      <c r="BY63" s="89"/>
      <c r="BZ63" s="90"/>
    </row>
    <row r="64" spans="1:89"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8"/>
      <c r="BM64" s="89"/>
      <c r="BN64" s="89"/>
      <c r="BO64" s="89"/>
      <c r="BP64" s="89"/>
      <c r="BQ64" s="89"/>
      <c r="BR64" s="89"/>
      <c r="BS64" s="89"/>
      <c r="BT64" s="89"/>
      <c r="BU64" s="89"/>
      <c r="BV64" s="89"/>
      <c r="BW64" s="89"/>
      <c r="BX64" s="89"/>
      <c r="BY64" s="89"/>
      <c r="BZ64" s="9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1"/>
      <c r="BM65" s="92"/>
      <c r="BN65" s="92"/>
      <c r="BO65" s="92"/>
      <c r="BP65" s="92"/>
      <c r="BQ65" s="92"/>
      <c r="BR65" s="92"/>
      <c r="BS65" s="92"/>
      <c r="BT65" s="92"/>
      <c r="BU65" s="92"/>
      <c r="BV65" s="92"/>
      <c r="BW65" s="92"/>
      <c r="BX65" s="92"/>
      <c r="BY65" s="92"/>
      <c r="BZ65" s="9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t="s">
        <v>116</v>
      </c>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28</v>
      </c>
    </row>
    <row r="84" spans="1:78" hidden="1" x14ac:dyDescent="0.15">
      <c r="B84" s="26" t="s">
        <v>29</v>
      </c>
      <c r="C84" s="26"/>
      <c r="D84" s="26"/>
      <c r="E84" s="26" t="s">
        <v>30</v>
      </c>
      <c r="F84" s="26" t="s">
        <v>31</v>
      </c>
      <c r="G84" s="26" t="s">
        <v>32</v>
      </c>
      <c r="H84" s="26" t="s">
        <v>33</v>
      </c>
      <c r="I84" s="26" t="s">
        <v>34</v>
      </c>
      <c r="J84" s="26" t="s">
        <v>35</v>
      </c>
      <c r="K84" s="26" t="s">
        <v>36</v>
      </c>
      <c r="L84" s="26" t="s">
        <v>37</v>
      </c>
      <c r="M84" s="26" t="s">
        <v>38</v>
      </c>
      <c r="N84" s="26" t="s">
        <v>39</v>
      </c>
      <c r="O84" s="26" t="s">
        <v>40</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mergeCells count="46">
    <mergeCell ref="AT9:BA9"/>
    <mergeCell ref="AL8:AS8"/>
    <mergeCell ref="BB9:BI9"/>
    <mergeCell ref="BL9:BM9"/>
    <mergeCell ref="I9:O9"/>
    <mergeCell ref="P9:V9"/>
    <mergeCell ref="W9:AC9"/>
    <mergeCell ref="AD9:AJ9"/>
    <mergeCell ref="AL9:AS9"/>
    <mergeCell ref="W10:AC10"/>
    <mergeCell ref="AD10:AJ10"/>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B8:H8"/>
    <mergeCell ref="I8:O8"/>
    <mergeCell ref="P8:V8"/>
    <mergeCell ref="W8:AC8"/>
    <mergeCell ref="AD8:AJ8"/>
    <mergeCell ref="BL66:BZ67"/>
    <mergeCell ref="BL68:BZ82"/>
    <mergeCell ref="B60:BJ61"/>
    <mergeCell ref="BL10:BM10"/>
    <mergeCell ref="BL11:BZ13"/>
    <mergeCell ref="B14:BJ15"/>
    <mergeCell ref="BL14:BZ15"/>
    <mergeCell ref="BL16:BZ53"/>
    <mergeCell ref="BL55:BZ56"/>
    <mergeCell ref="BL57:BZ65"/>
    <mergeCell ref="AL10:AS10"/>
    <mergeCell ref="AT10:BA10"/>
    <mergeCell ref="BB10:BI10"/>
    <mergeCell ref="B10:H10"/>
    <mergeCell ref="I10:O10"/>
    <mergeCell ref="P10:V1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41</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42</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43</v>
      </c>
      <c r="B3" s="29" t="s">
        <v>44</v>
      </c>
      <c r="C3" s="29" t="s">
        <v>45</v>
      </c>
      <c r="D3" s="29" t="s">
        <v>46</v>
      </c>
      <c r="E3" s="29" t="s">
        <v>47</v>
      </c>
      <c r="F3" s="29" t="s">
        <v>48</v>
      </c>
      <c r="G3" s="29" t="s">
        <v>49</v>
      </c>
      <c r="H3" s="106" t="s">
        <v>50</v>
      </c>
      <c r="I3" s="107"/>
      <c r="J3" s="107"/>
      <c r="K3" s="107"/>
      <c r="L3" s="107"/>
      <c r="M3" s="107"/>
      <c r="N3" s="107"/>
      <c r="O3" s="107"/>
      <c r="P3" s="107"/>
      <c r="Q3" s="107"/>
      <c r="R3" s="107"/>
      <c r="S3" s="107"/>
      <c r="T3" s="107"/>
      <c r="U3" s="107"/>
      <c r="V3" s="107"/>
      <c r="W3" s="107"/>
      <c r="X3" s="108"/>
      <c r="Y3" s="112" t="s">
        <v>51</v>
      </c>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t="s">
        <v>52</v>
      </c>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row>
    <row r="4" spans="1:148" x14ac:dyDescent="0.15">
      <c r="A4" s="28" t="s">
        <v>53</v>
      </c>
      <c r="B4" s="30"/>
      <c r="C4" s="30"/>
      <c r="D4" s="30"/>
      <c r="E4" s="30"/>
      <c r="F4" s="30"/>
      <c r="G4" s="30"/>
      <c r="H4" s="109"/>
      <c r="I4" s="110"/>
      <c r="J4" s="110"/>
      <c r="K4" s="110"/>
      <c r="L4" s="110"/>
      <c r="M4" s="110"/>
      <c r="N4" s="110"/>
      <c r="O4" s="110"/>
      <c r="P4" s="110"/>
      <c r="Q4" s="110"/>
      <c r="R4" s="110"/>
      <c r="S4" s="110"/>
      <c r="T4" s="110"/>
      <c r="U4" s="110"/>
      <c r="V4" s="110"/>
      <c r="W4" s="110"/>
      <c r="X4" s="111"/>
      <c r="Y4" s="105" t="s">
        <v>54</v>
      </c>
      <c r="Z4" s="105"/>
      <c r="AA4" s="105"/>
      <c r="AB4" s="105"/>
      <c r="AC4" s="105"/>
      <c r="AD4" s="105"/>
      <c r="AE4" s="105"/>
      <c r="AF4" s="105"/>
      <c r="AG4" s="105"/>
      <c r="AH4" s="105"/>
      <c r="AI4" s="105"/>
      <c r="AJ4" s="105" t="s">
        <v>55</v>
      </c>
      <c r="AK4" s="105"/>
      <c r="AL4" s="105"/>
      <c r="AM4" s="105"/>
      <c r="AN4" s="105"/>
      <c r="AO4" s="105"/>
      <c r="AP4" s="105"/>
      <c r="AQ4" s="105"/>
      <c r="AR4" s="105"/>
      <c r="AS4" s="105"/>
      <c r="AT4" s="105"/>
      <c r="AU4" s="105" t="s">
        <v>56</v>
      </c>
      <c r="AV4" s="105"/>
      <c r="AW4" s="105"/>
      <c r="AX4" s="105"/>
      <c r="AY4" s="105"/>
      <c r="AZ4" s="105"/>
      <c r="BA4" s="105"/>
      <c r="BB4" s="105"/>
      <c r="BC4" s="105"/>
      <c r="BD4" s="105"/>
      <c r="BE4" s="105"/>
      <c r="BF4" s="105" t="s">
        <v>57</v>
      </c>
      <c r="BG4" s="105"/>
      <c r="BH4" s="105"/>
      <c r="BI4" s="105"/>
      <c r="BJ4" s="105"/>
      <c r="BK4" s="105"/>
      <c r="BL4" s="105"/>
      <c r="BM4" s="105"/>
      <c r="BN4" s="105"/>
      <c r="BO4" s="105"/>
      <c r="BP4" s="105"/>
      <c r="BQ4" s="105" t="s">
        <v>58</v>
      </c>
      <c r="BR4" s="105"/>
      <c r="BS4" s="105"/>
      <c r="BT4" s="105"/>
      <c r="BU4" s="105"/>
      <c r="BV4" s="105"/>
      <c r="BW4" s="105"/>
      <c r="BX4" s="105"/>
      <c r="BY4" s="105"/>
      <c r="BZ4" s="105"/>
      <c r="CA4" s="105"/>
      <c r="CB4" s="105" t="s">
        <v>59</v>
      </c>
      <c r="CC4" s="105"/>
      <c r="CD4" s="105"/>
      <c r="CE4" s="105"/>
      <c r="CF4" s="105"/>
      <c r="CG4" s="105"/>
      <c r="CH4" s="105"/>
      <c r="CI4" s="105"/>
      <c r="CJ4" s="105"/>
      <c r="CK4" s="105"/>
      <c r="CL4" s="105"/>
      <c r="CM4" s="105" t="s">
        <v>60</v>
      </c>
      <c r="CN4" s="105"/>
      <c r="CO4" s="105"/>
      <c r="CP4" s="105"/>
      <c r="CQ4" s="105"/>
      <c r="CR4" s="105"/>
      <c r="CS4" s="105"/>
      <c r="CT4" s="105"/>
      <c r="CU4" s="105"/>
      <c r="CV4" s="105"/>
      <c r="CW4" s="105"/>
      <c r="CX4" s="105" t="s">
        <v>61</v>
      </c>
      <c r="CY4" s="105"/>
      <c r="CZ4" s="105"/>
      <c r="DA4" s="105"/>
      <c r="DB4" s="105"/>
      <c r="DC4" s="105"/>
      <c r="DD4" s="105"/>
      <c r="DE4" s="105"/>
      <c r="DF4" s="105"/>
      <c r="DG4" s="105"/>
      <c r="DH4" s="105"/>
      <c r="DI4" s="105" t="s">
        <v>62</v>
      </c>
      <c r="DJ4" s="105"/>
      <c r="DK4" s="105"/>
      <c r="DL4" s="105"/>
      <c r="DM4" s="105"/>
      <c r="DN4" s="105"/>
      <c r="DO4" s="105"/>
      <c r="DP4" s="105"/>
      <c r="DQ4" s="105"/>
      <c r="DR4" s="105"/>
      <c r="DS4" s="105"/>
      <c r="DT4" s="105" t="s">
        <v>63</v>
      </c>
      <c r="DU4" s="105"/>
      <c r="DV4" s="105"/>
      <c r="DW4" s="105"/>
      <c r="DX4" s="105"/>
      <c r="DY4" s="105"/>
      <c r="DZ4" s="105"/>
      <c r="EA4" s="105"/>
      <c r="EB4" s="105"/>
      <c r="EC4" s="105"/>
      <c r="ED4" s="105"/>
      <c r="EE4" s="105" t="s">
        <v>64</v>
      </c>
      <c r="EF4" s="105"/>
      <c r="EG4" s="105"/>
      <c r="EH4" s="105"/>
      <c r="EI4" s="105"/>
      <c r="EJ4" s="105"/>
      <c r="EK4" s="105"/>
      <c r="EL4" s="105"/>
      <c r="EM4" s="105"/>
      <c r="EN4" s="105"/>
      <c r="EO4" s="105"/>
    </row>
    <row r="5" spans="1:148" x14ac:dyDescent="0.15">
      <c r="A5" s="28" t="s">
        <v>65</v>
      </c>
      <c r="B5" s="31"/>
      <c r="C5" s="31"/>
      <c r="D5" s="31"/>
      <c r="E5" s="31"/>
      <c r="F5" s="31"/>
      <c r="G5" s="31"/>
      <c r="H5" s="32" t="s">
        <v>66</v>
      </c>
      <c r="I5" s="32" t="s">
        <v>67</v>
      </c>
      <c r="J5" s="32" t="s">
        <v>68</v>
      </c>
      <c r="K5" s="32" t="s">
        <v>69</v>
      </c>
      <c r="L5" s="32" t="s">
        <v>70</v>
      </c>
      <c r="M5" s="32" t="s">
        <v>5</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88</v>
      </c>
      <c r="AF5" s="32" t="s">
        <v>89</v>
      </c>
      <c r="AG5" s="32" t="s">
        <v>90</v>
      </c>
      <c r="AH5" s="32" t="s">
        <v>91</v>
      </c>
      <c r="AI5" s="32" t="s">
        <v>29</v>
      </c>
      <c r="AJ5" s="32" t="s">
        <v>82</v>
      </c>
      <c r="AK5" s="32" t="s">
        <v>83</v>
      </c>
      <c r="AL5" s="32" t="s">
        <v>84</v>
      </c>
      <c r="AM5" s="32" t="s">
        <v>85</v>
      </c>
      <c r="AN5" s="32" t="s">
        <v>86</v>
      </c>
      <c r="AO5" s="32" t="s">
        <v>87</v>
      </c>
      <c r="AP5" s="32" t="s">
        <v>88</v>
      </c>
      <c r="AQ5" s="32" t="s">
        <v>89</v>
      </c>
      <c r="AR5" s="32" t="s">
        <v>90</v>
      </c>
      <c r="AS5" s="32" t="s">
        <v>91</v>
      </c>
      <c r="AT5" s="32" t="s">
        <v>92</v>
      </c>
      <c r="AU5" s="32" t="s">
        <v>82</v>
      </c>
      <c r="AV5" s="32" t="s">
        <v>83</v>
      </c>
      <c r="AW5" s="32" t="s">
        <v>84</v>
      </c>
      <c r="AX5" s="32" t="s">
        <v>85</v>
      </c>
      <c r="AY5" s="32" t="s">
        <v>86</v>
      </c>
      <c r="AZ5" s="32" t="s">
        <v>87</v>
      </c>
      <c r="BA5" s="32" t="s">
        <v>88</v>
      </c>
      <c r="BB5" s="32" t="s">
        <v>89</v>
      </c>
      <c r="BC5" s="32" t="s">
        <v>90</v>
      </c>
      <c r="BD5" s="32" t="s">
        <v>91</v>
      </c>
      <c r="BE5" s="32" t="s">
        <v>92</v>
      </c>
      <c r="BF5" s="32" t="s">
        <v>82</v>
      </c>
      <c r="BG5" s="32" t="s">
        <v>83</v>
      </c>
      <c r="BH5" s="32" t="s">
        <v>84</v>
      </c>
      <c r="BI5" s="32" t="s">
        <v>85</v>
      </c>
      <c r="BJ5" s="32" t="s">
        <v>86</v>
      </c>
      <c r="BK5" s="32" t="s">
        <v>87</v>
      </c>
      <c r="BL5" s="32" t="s">
        <v>88</v>
      </c>
      <c r="BM5" s="32" t="s">
        <v>89</v>
      </c>
      <c r="BN5" s="32" t="s">
        <v>90</v>
      </c>
      <c r="BO5" s="32" t="s">
        <v>91</v>
      </c>
      <c r="BP5" s="32" t="s">
        <v>92</v>
      </c>
      <c r="BQ5" s="32" t="s">
        <v>82</v>
      </c>
      <c r="BR5" s="32" t="s">
        <v>83</v>
      </c>
      <c r="BS5" s="32" t="s">
        <v>84</v>
      </c>
      <c r="BT5" s="32" t="s">
        <v>85</v>
      </c>
      <c r="BU5" s="32" t="s">
        <v>86</v>
      </c>
      <c r="BV5" s="32" t="s">
        <v>87</v>
      </c>
      <c r="BW5" s="32" t="s">
        <v>88</v>
      </c>
      <c r="BX5" s="32" t="s">
        <v>89</v>
      </c>
      <c r="BY5" s="32" t="s">
        <v>90</v>
      </c>
      <c r="BZ5" s="32" t="s">
        <v>91</v>
      </c>
      <c r="CA5" s="32" t="s">
        <v>92</v>
      </c>
      <c r="CB5" s="32" t="s">
        <v>82</v>
      </c>
      <c r="CC5" s="32" t="s">
        <v>83</v>
      </c>
      <c r="CD5" s="32" t="s">
        <v>84</v>
      </c>
      <c r="CE5" s="32" t="s">
        <v>85</v>
      </c>
      <c r="CF5" s="32" t="s">
        <v>86</v>
      </c>
      <c r="CG5" s="32" t="s">
        <v>87</v>
      </c>
      <c r="CH5" s="32" t="s">
        <v>88</v>
      </c>
      <c r="CI5" s="32" t="s">
        <v>89</v>
      </c>
      <c r="CJ5" s="32" t="s">
        <v>90</v>
      </c>
      <c r="CK5" s="32" t="s">
        <v>91</v>
      </c>
      <c r="CL5" s="32" t="s">
        <v>92</v>
      </c>
      <c r="CM5" s="32" t="s">
        <v>82</v>
      </c>
      <c r="CN5" s="32" t="s">
        <v>83</v>
      </c>
      <c r="CO5" s="32" t="s">
        <v>84</v>
      </c>
      <c r="CP5" s="32" t="s">
        <v>85</v>
      </c>
      <c r="CQ5" s="32" t="s">
        <v>86</v>
      </c>
      <c r="CR5" s="32" t="s">
        <v>87</v>
      </c>
      <c r="CS5" s="32" t="s">
        <v>88</v>
      </c>
      <c r="CT5" s="32" t="s">
        <v>89</v>
      </c>
      <c r="CU5" s="32" t="s">
        <v>90</v>
      </c>
      <c r="CV5" s="32" t="s">
        <v>91</v>
      </c>
      <c r="CW5" s="32" t="s">
        <v>92</v>
      </c>
      <c r="CX5" s="32" t="s">
        <v>82</v>
      </c>
      <c r="CY5" s="32" t="s">
        <v>83</v>
      </c>
      <c r="CZ5" s="32" t="s">
        <v>84</v>
      </c>
      <c r="DA5" s="32" t="s">
        <v>85</v>
      </c>
      <c r="DB5" s="32" t="s">
        <v>86</v>
      </c>
      <c r="DC5" s="32" t="s">
        <v>87</v>
      </c>
      <c r="DD5" s="32" t="s">
        <v>88</v>
      </c>
      <c r="DE5" s="32" t="s">
        <v>89</v>
      </c>
      <c r="DF5" s="32" t="s">
        <v>90</v>
      </c>
      <c r="DG5" s="32" t="s">
        <v>91</v>
      </c>
      <c r="DH5" s="32" t="s">
        <v>92</v>
      </c>
      <c r="DI5" s="32" t="s">
        <v>82</v>
      </c>
      <c r="DJ5" s="32" t="s">
        <v>83</v>
      </c>
      <c r="DK5" s="32" t="s">
        <v>84</v>
      </c>
      <c r="DL5" s="32" t="s">
        <v>85</v>
      </c>
      <c r="DM5" s="32" t="s">
        <v>86</v>
      </c>
      <c r="DN5" s="32" t="s">
        <v>87</v>
      </c>
      <c r="DO5" s="32" t="s">
        <v>88</v>
      </c>
      <c r="DP5" s="32" t="s">
        <v>89</v>
      </c>
      <c r="DQ5" s="32" t="s">
        <v>90</v>
      </c>
      <c r="DR5" s="32" t="s">
        <v>91</v>
      </c>
      <c r="DS5" s="32" t="s">
        <v>92</v>
      </c>
      <c r="DT5" s="32" t="s">
        <v>82</v>
      </c>
      <c r="DU5" s="32" t="s">
        <v>83</v>
      </c>
      <c r="DV5" s="32" t="s">
        <v>84</v>
      </c>
      <c r="DW5" s="32" t="s">
        <v>85</v>
      </c>
      <c r="DX5" s="32" t="s">
        <v>86</v>
      </c>
      <c r="DY5" s="32" t="s">
        <v>87</v>
      </c>
      <c r="DZ5" s="32" t="s">
        <v>88</v>
      </c>
      <c r="EA5" s="32" t="s">
        <v>89</v>
      </c>
      <c r="EB5" s="32" t="s">
        <v>90</v>
      </c>
      <c r="EC5" s="32" t="s">
        <v>91</v>
      </c>
      <c r="ED5" s="32" t="s">
        <v>92</v>
      </c>
      <c r="EE5" s="32" t="s">
        <v>82</v>
      </c>
      <c r="EF5" s="32" t="s">
        <v>83</v>
      </c>
      <c r="EG5" s="32" t="s">
        <v>84</v>
      </c>
      <c r="EH5" s="32" t="s">
        <v>85</v>
      </c>
      <c r="EI5" s="32" t="s">
        <v>86</v>
      </c>
      <c r="EJ5" s="32" t="s">
        <v>87</v>
      </c>
      <c r="EK5" s="32" t="s">
        <v>88</v>
      </c>
      <c r="EL5" s="32" t="s">
        <v>89</v>
      </c>
      <c r="EM5" s="32" t="s">
        <v>90</v>
      </c>
      <c r="EN5" s="32" t="s">
        <v>91</v>
      </c>
      <c r="EO5" s="32" t="s">
        <v>92</v>
      </c>
    </row>
    <row r="6" spans="1:148" s="36" customFormat="1" x14ac:dyDescent="0.15">
      <c r="A6" s="28" t="s">
        <v>93</v>
      </c>
      <c r="B6" s="33">
        <f>B7</f>
        <v>2020</v>
      </c>
      <c r="C6" s="33">
        <f t="shared" ref="C6:X6" si="3">C7</f>
        <v>282286</v>
      </c>
      <c r="D6" s="33">
        <f t="shared" si="3"/>
        <v>46</v>
      </c>
      <c r="E6" s="33">
        <f t="shared" si="3"/>
        <v>17</v>
      </c>
      <c r="F6" s="33">
        <f t="shared" si="3"/>
        <v>1</v>
      </c>
      <c r="G6" s="33">
        <f t="shared" si="3"/>
        <v>0</v>
      </c>
      <c r="H6" s="33" t="str">
        <f t="shared" si="3"/>
        <v>兵庫県　加東市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64.41</v>
      </c>
      <c r="P6" s="34">
        <f t="shared" si="3"/>
        <v>62.77</v>
      </c>
      <c r="Q6" s="34">
        <f t="shared" si="3"/>
        <v>90.63</v>
      </c>
      <c r="R6" s="34">
        <f t="shared" si="3"/>
        <v>3146</v>
      </c>
      <c r="S6" s="34">
        <f t="shared" si="3"/>
        <v>40265</v>
      </c>
      <c r="T6" s="34">
        <f t="shared" si="3"/>
        <v>157.55000000000001</v>
      </c>
      <c r="U6" s="34">
        <f t="shared" si="3"/>
        <v>255.57</v>
      </c>
      <c r="V6" s="34">
        <f t="shared" si="3"/>
        <v>25225</v>
      </c>
      <c r="W6" s="34">
        <f t="shared" si="3"/>
        <v>11.65</v>
      </c>
      <c r="X6" s="34">
        <f t="shared" si="3"/>
        <v>2165.2399999999998</v>
      </c>
      <c r="Y6" s="35">
        <f>IF(Y7="",NA(),Y7)</f>
        <v>103.88</v>
      </c>
      <c r="Z6" s="35">
        <f t="shared" ref="Z6:AH6" si="4">IF(Z7="",NA(),Z7)</f>
        <v>101</v>
      </c>
      <c r="AA6" s="35">
        <f t="shared" si="4"/>
        <v>100.16</v>
      </c>
      <c r="AB6" s="35">
        <f t="shared" si="4"/>
        <v>100.17</v>
      </c>
      <c r="AC6" s="35">
        <f t="shared" si="4"/>
        <v>100.14</v>
      </c>
      <c r="AD6" s="35">
        <f t="shared" si="4"/>
        <v>110.07</v>
      </c>
      <c r="AE6" s="35">
        <f t="shared" si="4"/>
        <v>106.7</v>
      </c>
      <c r="AF6" s="35">
        <f t="shared" si="4"/>
        <v>106.83</v>
      </c>
      <c r="AG6" s="35">
        <f t="shared" si="4"/>
        <v>109.21</v>
      </c>
      <c r="AH6" s="35">
        <f t="shared" si="4"/>
        <v>107.81</v>
      </c>
      <c r="AI6" s="34" t="str">
        <f>IF(AI7="","",IF(AI7="-","【-】","【"&amp;SUBSTITUTE(TEXT(AI7,"#,##0.00"),"-","△")&amp;"】"))</f>
        <v>【106.67】</v>
      </c>
      <c r="AJ6" s="35">
        <f>IF(AJ7="",NA(),AJ7)</f>
        <v>42.15</v>
      </c>
      <c r="AK6" s="35">
        <f t="shared" ref="AK6:AS6" si="5">IF(AK7="",NA(),AK7)</f>
        <v>42.62</v>
      </c>
      <c r="AL6" s="35">
        <f t="shared" si="5"/>
        <v>42.33</v>
      </c>
      <c r="AM6" s="35">
        <f t="shared" si="5"/>
        <v>40.79</v>
      </c>
      <c r="AN6" s="35">
        <f t="shared" si="5"/>
        <v>40.67</v>
      </c>
      <c r="AO6" s="35">
        <f t="shared" si="5"/>
        <v>31.4</v>
      </c>
      <c r="AP6" s="35">
        <f t="shared" si="5"/>
        <v>26.14</v>
      </c>
      <c r="AQ6" s="35">
        <f t="shared" si="5"/>
        <v>22.02</v>
      </c>
      <c r="AR6" s="35">
        <f t="shared" si="5"/>
        <v>15.73</v>
      </c>
      <c r="AS6" s="35">
        <f t="shared" si="5"/>
        <v>18.2</v>
      </c>
      <c r="AT6" s="34" t="str">
        <f>IF(AT7="","",IF(AT7="-","【-】","【"&amp;SUBSTITUTE(TEXT(AT7,"#,##0.00"),"-","△")&amp;"】"))</f>
        <v>【3.64】</v>
      </c>
      <c r="AU6" s="35">
        <f>IF(AU7="",NA(),AU7)</f>
        <v>35.6</v>
      </c>
      <c r="AV6" s="35">
        <f t="shared" ref="AV6:BD6" si="6">IF(AV7="",NA(),AV7)</f>
        <v>27.35</v>
      </c>
      <c r="AW6" s="35">
        <f t="shared" si="6"/>
        <v>42.1</v>
      </c>
      <c r="AX6" s="35">
        <f t="shared" si="6"/>
        <v>29.86</v>
      </c>
      <c r="AY6" s="35">
        <f t="shared" si="6"/>
        <v>41.18</v>
      </c>
      <c r="AZ6" s="35">
        <f t="shared" si="6"/>
        <v>79.709999999999994</v>
      </c>
      <c r="BA6" s="35">
        <f t="shared" si="6"/>
        <v>68.290000000000006</v>
      </c>
      <c r="BB6" s="35">
        <f t="shared" si="6"/>
        <v>68.040000000000006</v>
      </c>
      <c r="BC6" s="35">
        <f t="shared" si="6"/>
        <v>57.26</v>
      </c>
      <c r="BD6" s="35">
        <f t="shared" si="6"/>
        <v>48.56</v>
      </c>
      <c r="BE6" s="34" t="str">
        <f>IF(BE7="","",IF(BE7="-","【-】","【"&amp;SUBSTITUTE(TEXT(BE7,"#,##0.00"),"-","△")&amp;"】"))</f>
        <v>【67.52】</v>
      </c>
      <c r="BF6" s="35">
        <f>IF(BF7="",NA(),BF7)</f>
        <v>707.53</v>
      </c>
      <c r="BG6" s="35">
        <f t="shared" ref="BG6:BO6" si="7">IF(BG7="",NA(),BG7)</f>
        <v>747.11</v>
      </c>
      <c r="BH6" s="35">
        <f t="shared" si="7"/>
        <v>704.01</v>
      </c>
      <c r="BI6" s="35">
        <f t="shared" si="7"/>
        <v>673.28</v>
      </c>
      <c r="BJ6" s="35">
        <f t="shared" si="7"/>
        <v>642.9</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106.85</v>
      </c>
      <c r="BR6" s="35">
        <f t="shared" ref="BR6:BZ6" si="8">IF(BR7="",NA(),BR7)</f>
        <v>101.06</v>
      </c>
      <c r="BS6" s="35">
        <f t="shared" si="8"/>
        <v>98.78</v>
      </c>
      <c r="BT6" s="35">
        <f t="shared" si="8"/>
        <v>102.01</v>
      </c>
      <c r="BU6" s="35">
        <f t="shared" si="8"/>
        <v>101.35</v>
      </c>
      <c r="BV6" s="35">
        <f t="shared" si="8"/>
        <v>74.040000000000006</v>
      </c>
      <c r="BW6" s="35">
        <f t="shared" si="8"/>
        <v>80.58</v>
      </c>
      <c r="BX6" s="35">
        <f t="shared" si="8"/>
        <v>78.92</v>
      </c>
      <c r="BY6" s="35">
        <f t="shared" si="8"/>
        <v>74.17</v>
      </c>
      <c r="BZ6" s="35">
        <f t="shared" si="8"/>
        <v>79.77</v>
      </c>
      <c r="CA6" s="34" t="str">
        <f>IF(CA7="","",IF(CA7="-","【-】","【"&amp;SUBSTITUTE(TEXT(CA7,"#,##0.00"),"-","△")&amp;"】"))</f>
        <v>【98.96】</v>
      </c>
      <c r="CB6" s="35">
        <f>IF(CB7="",NA(),CB7)</f>
        <v>192.35</v>
      </c>
      <c r="CC6" s="35">
        <f t="shared" ref="CC6:CK6" si="9">IF(CC7="",NA(),CC7)</f>
        <v>185.68</v>
      </c>
      <c r="CD6" s="35">
        <f t="shared" si="9"/>
        <v>190.2</v>
      </c>
      <c r="CE6" s="35">
        <f t="shared" si="9"/>
        <v>183.63</v>
      </c>
      <c r="CF6" s="35">
        <f t="shared" si="9"/>
        <v>182.28</v>
      </c>
      <c r="CG6" s="35">
        <f t="shared" si="9"/>
        <v>235.61</v>
      </c>
      <c r="CH6" s="35">
        <f t="shared" si="9"/>
        <v>216.21</v>
      </c>
      <c r="CI6" s="35">
        <f t="shared" si="9"/>
        <v>220.31</v>
      </c>
      <c r="CJ6" s="35">
        <f t="shared" si="9"/>
        <v>230.95</v>
      </c>
      <c r="CK6" s="35">
        <f t="shared" si="9"/>
        <v>214.56</v>
      </c>
      <c r="CL6" s="34" t="str">
        <f>IF(CL7="","",IF(CL7="-","【-】","【"&amp;SUBSTITUTE(TEXT(CL7,"#,##0.00"),"-","△")&amp;"】"))</f>
        <v>【134.52】</v>
      </c>
      <c r="CM6" s="35">
        <f>IF(CM7="",NA(),CM7)</f>
        <v>49.5</v>
      </c>
      <c r="CN6" s="35">
        <f t="shared" ref="CN6:CV6" si="10">IF(CN7="",NA(),CN7)</f>
        <v>46.64</v>
      </c>
      <c r="CO6" s="35">
        <f t="shared" si="10"/>
        <v>48.42</v>
      </c>
      <c r="CP6" s="35">
        <f t="shared" si="10"/>
        <v>50.32</v>
      </c>
      <c r="CQ6" s="35">
        <f t="shared" si="10"/>
        <v>53.77</v>
      </c>
      <c r="CR6" s="35">
        <f t="shared" si="10"/>
        <v>49.25</v>
      </c>
      <c r="CS6" s="35">
        <f t="shared" si="10"/>
        <v>50.24</v>
      </c>
      <c r="CT6" s="35">
        <f t="shared" si="10"/>
        <v>49.68</v>
      </c>
      <c r="CU6" s="35">
        <f t="shared" si="10"/>
        <v>49.27</v>
      </c>
      <c r="CV6" s="35">
        <f t="shared" si="10"/>
        <v>49.47</v>
      </c>
      <c r="CW6" s="34" t="str">
        <f>IF(CW7="","",IF(CW7="-","【-】","【"&amp;SUBSTITUTE(TEXT(CW7,"#,##0.00"),"-","△")&amp;"】"))</f>
        <v>【59.57】</v>
      </c>
      <c r="CX6" s="35">
        <f>IF(CX7="",NA(),CX7)</f>
        <v>95.17</v>
      </c>
      <c r="CY6" s="35">
        <f t="shared" ref="CY6:DG6" si="11">IF(CY7="",NA(),CY7)</f>
        <v>94.68</v>
      </c>
      <c r="CZ6" s="35">
        <f t="shared" si="11"/>
        <v>95.01</v>
      </c>
      <c r="DA6" s="35">
        <f t="shared" si="11"/>
        <v>95.16</v>
      </c>
      <c r="DB6" s="35">
        <f t="shared" si="11"/>
        <v>95.12</v>
      </c>
      <c r="DC6" s="35">
        <f t="shared" si="11"/>
        <v>84.12</v>
      </c>
      <c r="DD6" s="35">
        <f t="shared" si="11"/>
        <v>84.17</v>
      </c>
      <c r="DE6" s="35">
        <f t="shared" si="11"/>
        <v>83.35</v>
      </c>
      <c r="DF6" s="35">
        <f t="shared" si="11"/>
        <v>83.16</v>
      </c>
      <c r="DG6" s="35">
        <f t="shared" si="11"/>
        <v>82.06</v>
      </c>
      <c r="DH6" s="34" t="str">
        <f>IF(DH7="","",IF(DH7="-","【-】","【"&amp;SUBSTITUTE(TEXT(DH7,"#,##0.00"),"-","△")&amp;"】"))</f>
        <v>【95.57】</v>
      </c>
      <c r="DI6" s="35">
        <f>IF(DI7="",NA(),DI7)</f>
        <v>24.27</v>
      </c>
      <c r="DJ6" s="35">
        <f t="shared" ref="DJ6:DR6" si="12">IF(DJ7="",NA(),DJ7)</f>
        <v>26.56</v>
      </c>
      <c r="DK6" s="35">
        <f t="shared" si="12"/>
        <v>28.5</v>
      </c>
      <c r="DL6" s="35">
        <f t="shared" si="12"/>
        <v>30.07</v>
      </c>
      <c r="DM6" s="35">
        <f t="shared" si="12"/>
        <v>32.130000000000003</v>
      </c>
      <c r="DN6" s="35">
        <f t="shared" si="12"/>
        <v>26.91</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5">
        <f>IF(EE7="",NA(),EE7)</f>
        <v>0.04</v>
      </c>
      <c r="EF6" s="35">
        <f t="shared" ref="EF6:EN6" si="14">IF(EF7="",NA(),EF7)</f>
        <v>0.54</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282286</v>
      </c>
      <c r="D7" s="37">
        <v>46</v>
      </c>
      <c r="E7" s="37">
        <v>17</v>
      </c>
      <c r="F7" s="37">
        <v>1</v>
      </c>
      <c r="G7" s="37">
        <v>0</v>
      </c>
      <c r="H7" s="37" t="s">
        <v>94</v>
      </c>
      <c r="I7" s="37" t="s">
        <v>95</v>
      </c>
      <c r="J7" s="37" t="s">
        <v>96</v>
      </c>
      <c r="K7" s="37" t="s">
        <v>97</v>
      </c>
      <c r="L7" s="37" t="s">
        <v>98</v>
      </c>
      <c r="M7" s="37" t="s">
        <v>99</v>
      </c>
      <c r="N7" s="38" t="s">
        <v>100</v>
      </c>
      <c r="O7" s="38">
        <v>64.41</v>
      </c>
      <c r="P7" s="38">
        <v>62.77</v>
      </c>
      <c r="Q7" s="38">
        <v>90.63</v>
      </c>
      <c r="R7" s="38">
        <v>3146</v>
      </c>
      <c r="S7" s="38">
        <v>40265</v>
      </c>
      <c r="T7" s="38">
        <v>157.55000000000001</v>
      </c>
      <c r="U7" s="38">
        <v>255.57</v>
      </c>
      <c r="V7" s="38">
        <v>25225</v>
      </c>
      <c r="W7" s="38">
        <v>11.65</v>
      </c>
      <c r="X7" s="38">
        <v>2165.2399999999998</v>
      </c>
      <c r="Y7" s="38">
        <v>103.88</v>
      </c>
      <c r="Z7" s="38">
        <v>101</v>
      </c>
      <c r="AA7" s="38">
        <v>100.16</v>
      </c>
      <c r="AB7" s="38">
        <v>100.17</v>
      </c>
      <c r="AC7" s="38">
        <v>100.14</v>
      </c>
      <c r="AD7" s="38">
        <v>110.07</v>
      </c>
      <c r="AE7" s="38">
        <v>106.7</v>
      </c>
      <c r="AF7" s="38">
        <v>106.83</v>
      </c>
      <c r="AG7" s="38">
        <v>109.21</v>
      </c>
      <c r="AH7" s="38">
        <v>107.81</v>
      </c>
      <c r="AI7" s="38">
        <v>106.67</v>
      </c>
      <c r="AJ7" s="38">
        <v>42.15</v>
      </c>
      <c r="AK7" s="38">
        <v>42.62</v>
      </c>
      <c r="AL7" s="38">
        <v>42.33</v>
      </c>
      <c r="AM7" s="38">
        <v>40.79</v>
      </c>
      <c r="AN7" s="38">
        <v>40.67</v>
      </c>
      <c r="AO7" s="38">
        <v>31.4</v>
      </c>
      <c r="AP7" s="38">
        <v>26.14</v>
      </c>
      <c r="AQ7" s="38">
        <v>22.02</v>
      </c>
      <c r="AR7" s="38">
        <v>15.73</v>
      </c>
      <c r="AS7" s="38">
        <v>18.2</v>
      </c>
      <c r="AT7" s="38">
        <v>3.64</v>
      </c>
      <c r="AU7" s="38">
        <v>35.6</v>
      </c>
      <c r="AV7" s="38">
        <v>27.35</v>
      </c>
      <c r="AW7" s="38">
        <v>42.1</v>
      </c>
      <c r="AX7" s="38">
        <v>29.86</v>
      </c>
      <c r="AY7" s="38">
        <v>41.18</v>
      </c>
      <c r="AZ7" s="38">
        <v>79.709999999999994</v>
      </c>
      <c r="BA7" s="38">
        <v>68.290000000000006</v>
      </c>
      <c r="BB7" s="38">
        <v>68.040000000000006</v>
      </c>
      <c r="BC7" s="38">
        <v>57.26</v>
      </c>
      <c r="BD7" s="38">
        <v>48.56</v>
      </c>
      <c r="BE7" s="38">
        <v>67.52</v>
      </c>
      <c r="BF7" s="38">
        <v>707.53</v>
      </c>
      <c r="BG7" s="38">
        <v>747.11</v>
      </c>
      <c r="BH7" s="38">
        <v>704.01</v>
      </c>
      <c r="BI7" s="38">
        <v>673.28</v>
      </c>
      <c r="BJ7" s="38">
        <v>642.9</v>
      </c>
      <c r="BK7" s="38">
        <v>1047.6500000000001</v>
      </c>
      <c r="BL7" s="38">
        <v>1124.26</v>
      </c>
      <c r="BM7" s="38">
        <v>1048.23</v>
      </c>
      <c r="BN7" s="38">
        <v>1130.42</v>
      </c>
      <c r="BO7" s="38">
        <v>1245.0999999999999</v>
      </c>
      <c r="BP7" s="38">
        <v>705.21</v>
      </c>
      <c r="BQ7" s="38">
        <v>106.85</v>
      </c>
      <c r="BR7" s="38">
        <v>101.06</v>
      </c>
      <c r="BS7" s="38">
        <v>98.78</v>
      </c>
      <c r="BT7" s="38">
        <v>102.01</v>
      </c>
      <c r="BU7" s="38">
        <v>101.35</v>
      </c>
      <c r="BV7" s="38">
        <v>74.040000000000006</v>
      </c>
      <c r="BW7" s="38">
        <v>80.58</v>
      </c>
      <c r="BX7" s="38">
        <v>78.92</v>
      </c>
      <c r="BY7" s="38">
        <v>74.17</v>
      </c>
      <c r="BZ7" s="38">
        <v>79.77</v>
      </c>
      <c r="CA7" s="38">
        <v>98.96</v>
      </c>
      <c r="CB7" s="38">
        <v>192.35</v>
      </c>
      <c r="CC7" s="38">
        <v>185.68</v>
      </c>
      <c r="CD7" s="38">
        <v>190.2</v>
      </c>
      <c r="CE7" s="38">
        <v>183.63</v>
      </c>
      <c r="CF7" s="38">
        <v>182.28</v>
      </c>
      <c r="CG7" s="38">
        <v>235.61</v>
      </c>
      <c r="CH7" s="38">
        <v>216.21</v>
      </c>
      <c r="CI7" s="38">
        <v>220.31</v>
      </c>
      <c r="CJ7" s="38">
        <v>230.95</v>
      </c>
      <c r="CK7" s="38">
        <v>214.56</v>
      </c>
      <c r="CL7" s="38">
        <v>134.52000000000001</v>
      </c>
      <c r="CM7" s="38">
        <v>49.5</v>
      </c>
      <c r="CN7" s="38">
        <v>46.64</v>
      </c>
      <c r="CO7" s="38">
        <v>48.42</v>
      </c>
      <c r="CP7" s="38">
        <v>50.32</v>
      </c>
      <c r="CQ7" s="38">
        <v>53.77</v>
      </c>
      <c r="CR7" s="38">
        <v>49.25</v>
      </c>
      <c r="CS7" s="38">
        <v>50.24</v>
      </c>
      <c r="CT7" s="38">
        <v>49.68</v>
      </c>
      <c r="CU7" s="38">
        <v>49.27</v>
      </c>
      <c r="CV7" s="38">
        <v>49.47</v>
      </c>
      <c r="CW7" s="38">
        <v>59.57</v>
      </c>
      <c r="CX7" s="38">
        <v>95.17</v>
      </c>
      <c r="CY7" s="38">
        <v>94.68</v>
      </c>
      <c r="CZ7" s="38">
        <v>95.01</v>
      </c>
      <c r="DA7" s="38">
        <v>95.16</v>
      </c>
      <c r="DB7" s="38">
        <v>95.12</v>
      </c>
      <c r="DC7" s="38">
        <v>84.12</v>
      </c>
      <c r="DD7" s="38">
        <v>84.17</v>
      </c>
      <c r="DE7" s="38">
        <v>83.35</v>
      </c>
      <c r="DF7" s="38">
        <v>83.16</v>
      </c>
      <c r="DG7" s="38">
        <v>82.06</v>
      </c>
      <c r="DH7" s="38">
        <v>95.57</v>
      </c>
      <c r="DI7" s="38">
        <v>24.27</v>
      </c>
      <c r="DJ7" s="38">
        <v>26.56</v>
      </c>
      <c r="DK7" s="38">
        <v>28.5</v>
      </c>
      <c r="DL7" s="38">
        <v>30.07</v>
      </c>
      <c r="DM7" s="38">
        <v>32.130000000000003</v>
      </c>
      <c r="DN7" s="38">
        <v>26.91</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0.04</v>
      </c>
      <c r="EF7" s="38">
        <v>0.54</v>
      </c>
      <c r="EG7" s="38">
        <v>0</v>
      </c>
      <c r="EH7" s="38">
        <v>0</v>
      </c>
      <c r="EI7" s="38">
        <v>0</v>
      </c>
      <c r="EJ7" s="38">
        <v>0.1</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101</v>
      </c>
      <c r="C9" s="40" t="s">
        <v>102</v>
      </c>
      <c r="D9" s="40" t="s">
        <v>103</v>
      </c>
      <c r="E9" s="40" t="s">
        <v>104</v>
      </c>
      <c r="F9" s="40" t="s">
        <v>105</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44</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106</v>
      </c>
    </row>
    <row r="12" spans="1:148" x14ac:dyDescent="0.15">
      <c r="B12">
        <v>1</v>
      </c>
      <c r="C12">
        <v>1</v>
      </c>
      <c r="D12">
        <v>1</v>
      </c>
      <c r="E12">
        <v>1</v>
      </c>
      <c r="F12">
        <v>2</v>
      </c>
      <c r="G12" t="s">
        <v>107</v>
      </c>
    </row>
    <row r="13" spans="1:148" x14ac:dyDescent="0.15">
      <c r="B13" t="s">
        <v>108</v>
      </c>
      <c r="C13" t="s">
        <v>108</v>
      </c>
      <c r="D13" t="s">
        <v>108</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2022-10-05T05:34:35Z</cp:lastPrinted>
  <dcterms:created xsi:type="dcterms:W3CDTF">2021-12-03T07:16:12Z</dcterms:created>
  <dcterms:modified xsi:type="dcterms:W3CDTF">2022-10-05T05:45:25Z</dcterms:modified>
  <cp:category/>
</cp:coreProperties>
</file>