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4"/>
  <workbookPr/>
  <mc:AlternateContent xmlns:mc="http://schemas.openxmlformats.org/markup-compatibility/2006">
    <mc:Choice Requires="x15">
      <x15ac:absPath xmlns:x15ac="http://schemas.microsoft.com/office/spreadsheetml/2010/11/ac" url="\\Srsvr003\共有2\総務財政部\総務財政課\2021(R03)年度\財政係\⑦財務報告・財政事情\令和元年度財政状況資料集\2回目（10.8〆）\HP\"/>
    </mc:Choice>
  </mc:AlternateContent>
  <xr:revisionPtr revIDLastSave="0" documentId="13_ncr:1_{93A08C5D-8157-47A4-9F3E-B0C9A9C41565}" xr6:coauthVersionLast="36" xr6:coauthVersionMax="36" xr10:uidLastSave="{00000000-0000-0000-0000-000000000000}"/>
  <bookViews>
    <workbookView xWindow="0" yWindow="0" windowWidth="24000" windowHeight="9315" tabRatio="774"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7" i="12" l="1"/>
  <c r="AA29" i="12"/>
  <c r="AA30" i="12"/>
  <c r="AA31" i="12"/>
  <c r="AA32" i="12"/>
  <c r="AA33" i="12"/>
  <c r="AA28" i="12"/>
  <c r="AA69" i="12" l="1"/>
  <c r="AA70" i="12"/>
  <c r="AA71" i="12"/>
  <c r="AA72" i="12"/>
  <c r="AA73" i="12"/>
  <c r="AA74" i="12"/>
  <c r="AA75" i="12"/>
  <c r="AA76" i="12"/>
  <c r="AA77" i="12"/>
  <c r="AA78" i="12"/>
  <c r="AA79" i="12"/>
  <c r="AA68" i="12"/>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C36" i="10"/>
  <c r="BE35" i="10"/>
  <c r="C35" i="10"/>
  <c r="BE34" i="10"/>
  <c r="C34" i="10"/>
  <c r="U34" i="10" l="1"/>
  <c r="U35" i="10" s="1"/>
  <c r="U36" i="10" s="1"/>
  <c r="AM34" i="10"/>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BW43" i="10" s="1"/>
  <c r="CO34" i="10" l="1"/>
  <c r="CO35" i="10" s="1"/>
</calcChain>
</file>

<file path=xl/sharedStrings.xml><?xml version="1.0" encoding="utf-8"?>
<sst xmlns="http://schemas.openxmlformats.org/spreadsheetml/2006/main" count="1134" uniqueCount="617">
  <si>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</si>
  <si>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</si>
  <si>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</si>
  <si>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</si>
  <si>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</si>
  <si>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</si>
  <si>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</si>
  <si>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</si>
  <si>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</si>
  <si>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</si>
  <si>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</si>
  <si>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</si>
  <si>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</si>
  <si>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</si>
  <si>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</si>
  <si>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</si>
  <si>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</si>
  <si>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</si>
  <si>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</si>
  <si>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</si>
  <si>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</si>
  <si>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</si>
  <si>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</si>
  <si>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</si>
  <si>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</si>
  <si>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</si>
  <si>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</si>
  <si>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</si>
  <si>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</si>
  <si>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</si>
  <si>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</si>
  <si>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</si>
  <si>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</si>
  <si>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</si>
  <si>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</si>
  <si>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</si>
  <si>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</si>
  <si>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</si>
  <si>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</si>
  <si>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</si>
  <si>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</si>
  <si>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</si>
  <si>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</si>
  <si>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</si>
  <si>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</si>
  <si>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</si>
  <si>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</si>
  <si>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</si>
  <si>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</si>
  <si>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</si>
  <si>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</si>
  <si>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</si>
  <si>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</si>
  <si>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</si>
  <si>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</si>
  <si>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</si>
  <si>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</si>
  <si>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</si>
  <si>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</si>
  <si>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</si>
  <si>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</si>
  <si>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</si>
  <si>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</si>
  <si>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</si>
  <si>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</si>
  <si>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</si>
  <si>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</si>
  <si>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</si>
  <si>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</si>
  <si>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</si>
  <si>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</si>
  <si>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</si>
  <si>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</si>
  <si>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</si>
  <si>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</si>
  <si>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</si>
  <si>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</si>
  <si>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</si>
  <si>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</si>
  <si>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</si>
  <si>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</si>
  <si>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</si>
  <si>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</si>
  <si>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</si>
  <si>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</si>
  <si>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Ⅰ－２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</si>
  <si>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</si>
  <si>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</si>
  <si>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</si>
  <si>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</si>
  <si>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</si>
  <si>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</si>
  <si>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</si>
  <si>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</si>
  <si>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</si>
  <si>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</si>
  <si>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</si>
  <si>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</si>
  <si>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加東市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</si>
  <si>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</si>
  <si>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</si>
  <si>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</si>
  <si>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</si>
  <si>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</si>
  <si>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</si>
  <si>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</si>
  <si>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</si>
  <si>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</si>
  <si>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</si>
  <si>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</si>
  <si>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</si>
  <si>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</si>
  <si>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</si>
  <si>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</si>
  <si>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</si>
  <si>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</si>
  <si>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</si>
  <si>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</si>
  <si>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</si>
  <si>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</si>
  <si>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</si>
  <si>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</si>
  <si>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</si>
  <si>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</si>
  <si>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</si>
  <si>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</si>
  <si>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</si>
  <si>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</si>
  <si>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</si>
  <si>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</si>
  <si>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</si>
  <si>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</si>
  <si>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</si>
  <si>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</si>
  <si>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</si>
  <si>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</si>
  <si>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</si>
  <si>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</si>
  <si>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</si>
  <si>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</si>
  <si>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</si>
  <si>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</si>
  <si>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</si>
  <si>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</si>
  <si>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</si>
  <si>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</si>
  <si>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</si>
  <si>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</si>
  <si>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</si>
  <si>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</si>
  <si>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</si>
  <si>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</si>
  <si>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</si>
  <si>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</si>
  <si>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</si>
  <si>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</si>
  <si>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</si>
  <si>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</si>
  <si>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</si>
  <si>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</si>
  <si>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</si>
  <si>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</si>
  <si>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</si>
  <si>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</si>
  <si>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</si>
  <si>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</si>
  <si>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</si>
  <si>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</si>
  <si>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</si>
  <si>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</si>
  <si>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</si>
  <si>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</si>
  <si>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</si>
  <si>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</si>
  <si>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</si>
  <si>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</si>
  <si>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</si>
  <si>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</si>
  <si>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</si>
  <si>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</si>
  <si>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</si>
  <si>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</si>
  <si>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</si>
  <si>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</si>
  <si>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</si>
  <si>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</si>
  <si>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</si>
  <si>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</si>
  <si>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</si>
  <si>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</si>
  <si>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</si>
  <si>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</si>
  <si>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</si>
  <si>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</si>
  <si>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</si>
  <si>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</si>
  <si>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</si>
  <si>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</si>
  <si>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</si>
  <si>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</si>
  <si>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</si>
  <si>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</si>
  <si>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</si>
  <si>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</si>
  <si>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</si>
  <si>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</si>
  <si>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</si>
  <si>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</si>
  <si>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</si>
  <si>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</si>
  <si>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</si>
  <si>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</si>
  <si>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</si>
  <si>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</si>
  <si>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</si>
  <si>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兵庫県加東市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</si>
  <si>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</si>
  <si>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</si>
  <si>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</si>
  <si>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</si>
  <si>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</si>
  <si>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</si>
  <si>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</si>
  <si>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</si>
  <si>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</si>
  <si>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</si>
  <si>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</si>
  <si>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</si>
  <si>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</si>
  <si>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</si>
  <si>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</si>
  <si>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</si>
  <si>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</si>
  <si>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</si>
  <si>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</si>
  <si>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</si>
  <si>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</si>
  <si>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</si>
  <si>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</si>
  <si>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</si>
  <si>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</si>
  <si>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</si>
  <si>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</si>
  <si>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</si>
  <si>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</si>
  <si>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</si>
  <si>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</si>
  <si>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</si>
  <si>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</si>
  <si>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</si>
  <si>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</si>
  <si>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</si>
  <si>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</si>
  <si>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</si>
  <si>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</si>
  <si>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</si>
  <si>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</si>
  <si>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</si>
  <si>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</si>
  <si>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</si>
  <si>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</si>
  <si>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</si>
  <si>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</si>
  <si>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</si>
  <si>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</si>
  <si>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</si>
  <si>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</si>
  <si>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</si>
  <si>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</si>
  <si>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</si>
  <si>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</si>
  <si>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</si>
  <si>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</si>
  <si>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</si>
  <si>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</si>
  <si>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</si>
  <si>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</si>
  <si>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</si>
  <si>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</si>
  <si>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</si>
  <si>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</si>
  <si>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</si>
  <si>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</si>
  <si>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</si>
  <si>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</si>
  <si>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</si>
  <si>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</si>
  <si>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</si>
  <si>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</si>
  <si>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</si>
  <si>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</si>
  <si>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</si>
  <si>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</si>
  <si>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</si>
  <si>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</si>
  <si>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</si>
  <si>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</si>
  <si>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</si>
  <si>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</si>
  <si>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</si>
  <si>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</si>
  <si>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</si>
  <si>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</si>
  <si>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</si>
  <si>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</si>
  <si>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</si>
  <si>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</si>
  <si>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</si>
  <si>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</si>
  <si>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</si>
  <si>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</si>
  <si>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</si>
  <si>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</si>
  <si>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</si>
  <si>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</si>
  <si>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</si>
  <si>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</si>
  <si>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</si>
  <si>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</si>
  <si>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</si>
  <si>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</si>
  <si>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</si>
  <si>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</si>
  <si>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</si>
  <si>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</si>
  <si>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</si>
  <si>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</si>
  <si>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</si>
  <si>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</si>
  <si>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</si>
  <si>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</si>
  <si>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</si>
  <si>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</si>
  <si>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</si>
  <si>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</si>
  <si>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</si>
  <si>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</si>
  <si>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</si>
  <si>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</si>
  <si>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</si>
  <si>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</si>
  <si>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</si>
  <si>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</si>
  <si>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</si>
  <si>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</si>
  <si>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</si>
  <si>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</si>
  <si>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</si>
  <si>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</si>
  <si>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</si>
  <si>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</si>
  <si>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</si>
  <si>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</si>
  <si>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</si>
  <si>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</si>
  <si>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</si>
  <si>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</si>
  <si>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</si>
  <si>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</si>
  <si>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</si>
  <si>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</si>
  <si>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</si>
  <si>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</si>
  <si>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</si>
  <si>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</si>
  <si>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</si>
  <si>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</si>
  <si>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</si>
  <si>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兵庫県加東市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</si>
  <si>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</si>
  <si>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</si>
  <si>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</si>
  <si>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</si>
  <si>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</si>
  <si>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</si>
  <si>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</si>
  <si>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</si>
  <si>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</si>
  <si>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</si>
  <si>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</si>
  <si>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</si>
  <si>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</si>
  <si>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</si>
  <si>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</si>
  <si>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</si>
  <si>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</si>
  <si>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</si>
  <si>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</si>
  <si>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</si>
  <si>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</si>
  <si>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</si>
  <si>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</si>
  <si>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</si>
  <si>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</si>
  <si>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</si>
  <si>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</si>
  <si>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</si>
  <si>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</si>
  <si>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</si>
  <si>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</si>
  <si>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</si>
  <si>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</si>
  <si>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</si>
  <si>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</si>
  <si>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介護保険保険事業特別会計</t>
    <phoneticPr fontId="5"/>
  </si>
  <si>
    <t>病院事業会計</t>
    <phoneticPr fontId="5"/>
  </si>
  <si>
    <t>法適用企業</t>
    <phoneticPr fontId="5"/>
  </si>
  <si>
    <t>水道事業会計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</si>
  <si>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</si>
  <si>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</si>
  <si>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</si>
  <si>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</si>
  <si>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</si>
  <si>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</si>
  <si>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</si>
  <si>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</si>
  <si>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</si>
  <si>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</si>
  <si>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</si>
  <si>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</si>
  <si>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</si>
  <si>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</si>
  <si>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</si>
  <si>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</si>
  <si>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</si>
  <si>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</si>
  <si>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</si>
  <si>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</si>
  <si>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</si>
  <si>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</si>
  <si>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</si>
  <si>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</si>
  <si>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</si>
  <si>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</si>
  <si>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</si>
  <si>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</si>
  <si>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</si>
  <si>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</si>
  <si>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</si>
  <si>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</si>
  <si>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</si>
  <si>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</si>
  <si>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</si>
  <si>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</si>
  <si>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</si>
  <si>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</si>
  <si>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</si>
  <si>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</si>
  <si>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</si>
  <si>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</si>
  <si>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</si>
  <si>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</si>
  <si>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</si>
  <si>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</si>
  <si>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</si>
  <si>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</si>
  <si>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</si>
  <si>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</si>
  <si>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</si>
  <si>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</si>
  <si>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</si>
  <si>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</si>
  <si>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</si>
  <si>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</si>
  <si>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</si>
  <si>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</si>
  <si>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</si>
  <si>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</si>
  <si>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</si>
  <si>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</si>
  <si>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</si>
  <si>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</si>
  <si>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</si>
  <si>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</si>
  <si>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</si>
  <si>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</si>
  <si>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</si>
  <si>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</si>
  <si>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</si>
  <si>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</si>
  <si>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</si>
  <si>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</si>
  <si>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</si>
  <si>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</si>
  <si>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</si>
  <si>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</si>
  <si>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</si>
  <si>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</si>
  <si>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</si>
  <si>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</si>
  <si>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</si>
  <si>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</si>
  <si>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</si>
  <si>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</si>
  <si>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</si>
  <si>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</si>
  <si>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</si>
  <si>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</si>
  <si>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</si>
  <si>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</si>
  <si>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</si>
  <si>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</si>
  <si>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</si>
  <si>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</si>
  <si>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</si>
  <si>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</si>
  <si>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</si>
  <si>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</si>
  <si>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</si>
  <si>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</si>
  <si>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</si>
  <si>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</si>
  <si>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</si>
  <si>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</si>
  <si>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</si>
  <si>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</si>
  <si>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</si>
  <si>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</si>
  <si>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</si>
  <si>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</si>
  <si>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</si>
  <si>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</si>
  <si>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</si>
  <si>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</si>
  <si>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</si>
  <si>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</si>
  <si>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</si>
  <si>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</si>
  <si>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</si>
  <si>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</si>
  <si>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</si>
  <si>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</si>
  <si>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</si>
  <si>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</si>
  <si>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</si>
  <si>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</si>
  <si>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</si>
  <si>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</si>
  <si>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</si>
  <si>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</si>
  <si>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</si>
  <si>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</si>
  <si>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</si>
  <si>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</si>
  <si>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</si>
  <si>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</si>
  <si>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</si>
  <si>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</si>
  <si>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</si>
  <si>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</si>
  <si>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</si>
  <si>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</si>
  <si>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</si>
  <si>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</si>
  <si>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</si>
  <si>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</si>
  <si>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</si>
  <si>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</si>
  <si>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</si>
  <si>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</si>
  <si>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</si>
  <si>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</si>
  <si>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5.53</t>
  </si>
  <si>
    <t>▲ 2.55</t>
  </si>
  <si>
    <t>▲ 0.83</t>
  </si>
  <si>
    <t>▲ 5.61</t>
  </si>
  <si>
    <t>水道事業会計</t>
  </si>
  <si>
    <t>病院事業会計</t>
  </si>
  <si>
    <t>一般会計</t>
  </si>
  <si>
    <t>下水道事業会計</t>
  </si>
  <si>
    <t>介護保険保険事業特別会計</t>
  </si>
  <si>
    <t>国民健康保険特別会計</t>
  </si>
  <si>
    <t>後期高齢者医療特別会計</t>
  </si>
  <si>
    <t>その他会計（赤字）</t>
  </si>
  <si>
    <t>▲ 0.15</t>
  </si>
  <si>
    <t>その他会計（黒字）</t>
  </si>
  <si>
    <t>（百万円）</t>
    <phoneticPr fontId="5"/>
  </si>
  <si>
    <t>H26末</t>
    <phoneticPr fontId="5"/>
  </si>
  <si>
    <t>H27末</t>
    <phoneticPr fontId="5"/>
  </si>
  <si>
    <t>H28末</t>
    <phoneticPr fontId="5"/>
  </si>
  <si>
    <t>H29末</t>
    <phoneticPr fontId="5"/>
  </si>
  <si>
    <t>H30末</t>
    <phoneticPr fontId="5"/>
  </si>
  <si>
    <t>株式会社夢街人とうじょう</t>
    <rPh sb="0" eb="2">
      <t>カブシキ</t>
    </rPh>
    <rPh sb="2" eb="4">
      <t>カイシャ</t>
    </rPh>
    <rPh sb="4" eb="5">
      <t>ユメ</t>
    </rPh>
    <rPh sb="5" eb="6">
      <t>マチ</t>
    </rPh>
    <rPh sb="6" eb="7">
      <t>ヒト</t>
    </rPh>
    <phoneticPr fontId="2"/>
  </si>
  <si>
    <t>公益財団法人加東文化振興財団</t>
    <rPh sb="0" eb="2">
      <t>コウエキ</t>
    </rPh>
    <rPh sb="2" eb="4">
      <t>ザイダン</t>
    </rPh>
    <rPh sb="4" eb="6">
      <t>ホウジン</t>
    </rPh>
    <rPh sb="6" eb="8">
      <t>カトウ</t>
    </rPh>
    <rPh sb="8" eb="10">
      <t>ブンカ</t>
    </rPh>
    <rPh sb="10" eb="12">
      <t>シンコウ</t>
    </rPh>
    <rPh sb="12" eb="14">
      <t>ザイダン</t>
    </rPh>
    <phoneticPr fontId="2"/>
  </si>
  <si>
    <t>北播衛生事務組合</t>
    <rPh sb="0" eb="1">
      <t>キタ</t>
    </rPh>
    <rPh sb="2" eb="4">
      <t>エイセイ</t>
    </rPh>
    <rPh sb="4" eb="6">
      <t>ジム</t>
    </rPh>
    <rPh sb="6" eb="8">
      <t>クミアイ</t>
    </rPh>
    <phoneticPr fontId="2"/>
  </si>
  <si>
    <t>播磨内陸医務事業組合</t>
    <rPh sb="0" eb="2">
      <t>ハリマ</t>
    </rPh>
    <rPh sb="2" eb="4">
      <t>ナイリク</t>
    </rPh>
    <rPh sb="4" eb="6">
      <t>イム</t>
    </rPh>
    <rPh sb="6" eb="8">
      <t>ジギョウ</t>
    </rPh>
    <rPh sb="8" eb="10">
      <t>クミアイ</t>
    </rPh>
    <phoneticPr fontId="2"/>
  </si>
  <si>
    <t>北播磨こども発達支援センター事務組合わかあゆ園</t>
    <rPh sb="0" eb="1">
      <t>キタ</t>
    </rPh>
    <rPh sb="1" eb="3">
      <t>ハリマ</t>
    </rPh>
    <rPh sb="6" eb="8">
      <t>ハッタツ</t>
    </rPh>
    <rPh sb="8" eb="10">
      <t>シエン</t>
    </rPh>
    <rPh sb="14" eb="16">
      <t>ジム</t>
    </rPh>
    <rPh sb="16" eb="18">
      <t>クミアイ</t>
    </rPh>
    <rPh sb="22" eb="23">
      <t>エン</t>
    </rPh>
    <phoneticPr fontId="2"/>
  </si>
  <si>
    <t>法適用事業</t>
    <rPh sb="0" eb="1">
      <t>ホウ</t>
    </rPh>
    <rPh sb="1" eb="3">
      <t>テキヨウ</t>
    </rPh>
    <rPh sb="3" eb="5">
      <t>ジギョウ</t>
    </rPh>
    <phoneticPr fontId="2"/>
  </si>
  <si>
    <t>-</t>
    <phoneticPr fontId="2"/>
  </si>
  <si>
    <t>小野加東加西環境施設事務組合</t>
  </si>
  <si>
    <t>小野加東広域事務組合</t>
  </si>
  <si>
    <t>小野加東広域事務組合（農業共済事業）</t>
  </si>
  <si>
    <t>北はりま消防組合</t>
  </si>
  <si>
    <t>兵庫県市町村職員退職手当組合</t>
  </si>
  <si>
    <t>兵庫県市町交通災害共済組合</t>
  </si>
  <si>
    <t>兵庫県町議会議員公務災害補償組合</t>
  </si>
  <si>
    <t>兵庫県後期高齢者医療広域連合（一般会計）</t>
  </si>
  <si>
    <t>兵庫県後期高齢者医療広域連合（特別会計）</t>
  </si>
  <si>
    <t>-</t>
    <phoneticPr fontId="2"/>
  </si>
  <si>
    <t>-</t>
    <phoneticPr fontId="2"/>
  </si>
  <si>
    <t>公共施設整備基金</t>
  </si>
  <si>
    <t>地域振興基金</t>
  </si>
  <si>
    <t>福祉基金</t>
  </si>
  <si>
    <t>災害対策基金</t>
  </si>
  <si>
    <t>地域情報化基金</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</si>
  <si>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</si>
  <si>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</si>
  <si>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</si>
  <si>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については、公営企業債等繰入見込額の減少や、充当可能基金の増加により、年々改善しており、算出されない状態が続いている。有形固定資産減価償却率が示すように、老朽化した施設の更新により、今後10年間では若干の数値の上昇が見込まれる時期があるものの、健全な比率を維持できると試算してい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</si>
  <si>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</si>
  <si>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</si>
  <si>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</si>
  <si>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</si>
  <si>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</si>
  <si>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</si>
  <si>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財政の健全化を進めてきた結果、実質公債費比率及び将来負担比率については、健全な状態を維持している。今後、施設の更新に伴う市債発行により公債費が増加することから、実質公債費比率については徐々に上昇するものと推計しているが、引き続き健全な比率を維持できると見込んでい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</si>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</sst>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84"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81768</c:v>
                </c:pt>
                <c:pt idx="1">
                  <c:v>65876</c:v>
                </c:pt>
                <c:pt idx="2">
                  <c:v>68468</c:v>
                </c:pt>
                <c:pt idx="3">
                  <c:v>69729</c:v>
                </c:pt>
                <c:pt idx="4">
                  <c:v>74581</c:v>
                </c:pt>
              </c:numCache>
            </c:numRef>
          </c:val>
          <c:smooth val="0"/>
          <c:extLst>
            <c:ext xmlns:c16="http://schemas.microsoft.com/office/drawing/2014/chart" uri="{C3380CC4-5D6E-409C-BE32-E72D297353CC}">
              <c16:uniqueId val="{00000000-AB2B-4F60-B722-530472EBABD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51673</c:v>
                </c:pt>
                <c:pt idx="1">
                  <c:v>79638</c:v>
                </c:pt>
                <c:pt idx="2">
                  <c:v>60846</c:v>
                </c:pt>
                <c:pt idx="3">
                  <c:v>72370</c:v>
                </c:pt>
                <c:pt idx="4">
                  <c:v>51579</c:v>
                </c:pt>
              </c:numCache>
            </c:numRef>
          </c:val>
          <c:smooth val="0"/>
          <c:extLst>
            <c:ext xmlns:c16="http://schemas.microsoft.com/office/drawing/2014/chart" uri="{C3380CC4-5D6E-409C-BE32-E72D297353CC}">
              <c16:uniqueId val="{00000001-AB2B-4F60-B722-530472EBABD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6.79</c:v>
                </c:pt>
                <c:pt idx="1">
                  <c:v>3.61</c:v>
                </c:pt>
                <c:pt idx="2">
                  <c:v>3.36</c:v>
                </c:pt>
                <c:pt idx="3">
                  <c:v>4.55</c:v>
                </c:pt>
                <c:pt idx="4">
                  <c:v>3.81</c:v>
                </c:pt>
              </c:numCache>
            </c:numRef>
          </c:val>
          <c:extLst>
            <c:ext xmlns:c16="http://schemas.microsoft.com/office/drawing/2014/chart" uri="{C3380CC4-5D6E-409C-BE32-E72D297353CC}">
              <c16:uniqueId val="{00000000-FB64-4858-A309-521C3EFEC91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50.84</c:v>
                </c:pt>
                <c:pt idx="1">
                  <c:v>51.89</c:v>
                </c:pt>
                <c:pt idx="2">
                  <c:v>50.67</c:v>
                </c:pt>
                <c:pt idx="3">
                  <c:v>51.55</c:v>
                </c:pt>
                <c:pt idx="4">
                  <c:v>48.49</c:v>
                </c:pt>
              </c:numCache>
            </c:numRef>
          </c:val>
          <c:extLst>
            <c:ext xmlns:c16="http://schemas.microsoft.com/office/drawing/2014/chart" uri="{C3380CC4-5D6E-409C-BE32-E72D297353CC}">
              <c16:uniqueId val="{00000001-FB64-4858-A309-521C3EFEC91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0.19</c:v>
                </c:pt>
                <c:pt idx="1">
                  <c:v>-5.53</c:v>
                </c:pt>
                <c:pt idx="2">
                  <c:v>-2.5499999999999998</c:v>
                </c:pt>
                <c:pt idx="3">
                  <c:v>-0.83</c:v>
                </c:pt>
                <c:pt idx="4">
                  <c:v>-5.61</c:v>
                </c:pt>
              </c:numCache>
            </c:numRef>
          </c:val>
          <c:smooth val="0"/>
          <c:extLst>
            <c:ext xmlns:c16="http://schemas.microsoft.com/office/drawing/2014/chart" uri="{C3380CC4-5D6E-409C-BE32-E72D297353CC}">
              <c16:uniqueId val="{00000002-FB64-4858-A309-521C3EFEC91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B76-40CE-9DAF-FD660450035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0.15</c:v>
                </c:pt>
                <c:pt idx="3">
                  <c:v>#N/A</c:v>
                </c:pt>
                <c:pt idx="4">
                  <c:v>0</c:v>
                </c:pt>
                <c:pt idx="5">
                  <c:v>0</c:v>
                </c:pt>
                <c:pt idx="6">
                  <c:v>0</c:v>
                </c:pt>
                <c:pt idx="7">
                  <c:v>0</c:v>
                </c:pt>
                <c:pt idx="8">
                  <c:v>0</c:v>
                </c:pt>
                <c:pt idx="9">
                  <c:v>0</c:v>
                </c:pt>
              </c:numCache>
            </c:numRef>
          </c:val>
          <c:extLst>
            <c:ext xmlns:c16="http://schemas.microsoft.com/office/drawing/2014/chart" uri="{C3380CC4-5D6E-409C-BE32-E72D297353CC}">
              <c16:uniqueId val="{00000001-4B76-40CE-9DAF-FD660450035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B76-40CE-9DAF-FD660450035E}"/>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0.08</c:v>
                </c:pt>
                <c:pt idx="2">
                  <c:v>#N/A</c:v>
                </c:pt>
                <c:pt idx="3">
                  <c:v>0.1</c:v>
                </c:pt>
                <c:pt idx="4">
                  <c:v>#N/A</c:v>
                </c:pt>
                <c:pt idx="5">
                  <c:v>0.09</c:v>
                </c:pt>
                <c:pt idx="6">
                  <c:v>#N/A</c:v>
                </c:pt>
                <c:pt idx="7">
                  <c:v>0.12</c:v>
                </c:pt>
                <c:pt idx="8">
                  <c:v>#N/A</c:v>
                </c:pt>
                <c:pt idx="9">
                  <c:v>0.12</c:v>
                </c:pt>
              </c:numCache>
            </c:numRef>
          </c:val>
          <c:extLst>
            <c:ext xmlns:c16="http://schemas.microsoft.com/office/drawing/2014/chart" uri="{C3380CC4-5D6E-409C-BE32-E72D297353CC}">
              <c16:uniqueId val="{00000003-4B76-40CE-9DAF-FD660450035E}"/>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0.68</c:v>
                </c:pt>
                <c:pt idx="2">
                  <c:v>#N/A</c:v>
                </c:pt>
                <c:pt idx="3">
                  <c:v>0.84</c:v>
                </c:pt>
                <c:pt idx="4">
                  <c:v>#N/A</c:v>
                </c:pt>
                <c:pt idx="5">
                  <c:v>0.64</c:v>
                </c:pt>
                <c:pt idx="6">
                  <c:v>#N/A</c:v>
                </c:pt>
                <c:pt idx="7">
                  <c:v>0.33</c:v>
                </c:pt>
                <c:pt idx="8">
                  <c:v>#N/A</c:v>
                </c:pt>
                <c:pt idx="9">
                  <c:v>0.16</c:v>
                </c:pt>
              </c:numCache>
            </c:numRef>
          </c:val>
          <c:extLst>
            <c:ext xmlns:c16="http://schemas.microsoft.com/office/drawing/2014/chart" uri="{C3380CC4-5D6E-409C-BE32-E72D297353CC}">
              <c16:uniqueId val="{00000004-4B76-40CE-9DAF-FD660450035E}"/>
            </c:ext>
          </c:extLst>
        </c:ser>
        <c:ser>
          <c:idx val="5"/>
          <c:order val="5"/>
          <c:tx>
            <c:strRef>
              <c:f>データシート!$A$32</c:f>
              <c:strCache>
                <c:ptCount val="1"/>
                <c:pt idx="0">
                  <c:v>介護保険保険事業特別会計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0.84</c:v>
                </c:pt>
                <c:pt idx="2">
                  <c:v>#N/A</c:v>
                </c:pt>
                <c:pt idx="3">
                  <c:v>0.73</c:v>
                </c:pt>
                <c:pt idx="4">
                  <c:v>#N/A</c:v>
                </c:pt>
                <c:pt idx="5">
                  <c:v>0.3</c:v>
                </c:pt>
                <c:pt idx="6">
                  <c:v>#N/A</c:v>
                </c:pt>
                <c:pt idx="7">
                  <c:v>0.8</c:v>
                </c:pt>
                <c:pt idx="8">
                  <c:v>#N/A</c:v>
                </c:pt>
                <c:pt idx="9">
                  <c:v>0.33</c:v>
                </c:pt>
              </c:numCache>
            </c:numRef>
          </c:val>
          <c:extLst>
            <c:ext xmlns:c16="http://schemas.microsoft.com/office/drawing/2014/chart" uri="{C3380CC4-5D6E-409C-BE32-E72D297353CC}">
              <c16:uniqueId val="{00000005-4B76-40CE-9DAF-FD660450035E}"/>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1.1000000000000001</c:v>
                </c:pt>
                <c:pt idx="2">
                  <c:v>#N/A</c:v>
                </c:pt>
                <c:pt idx="3">
                  <c:v>1</c:v>
                </c:pt>
                <c:pt idx="4">
                  <c:v>#N/A</c:v>
                </c:pt>
                <c:pt idx="5">
                  <c:v>1.03</c:v>
                </c:pt>
                <c:pt idx="6">
                  <c:v>#N/A</c:v>
                </c:pt>
                <c:pt idx="7">
                  <c:v>1.04</c:v>
                </c:pt>
                <c:pt idx="8">
                  <c:v>#N/A</c:v>
                </c:pt>
                <c:pt idx="9">
                  <c:v>1.08</c:v>
                </c:pt>
              </c:numCache>
            </c:numRef>
          </c:val>
          <c:extLst>
            <c:ext xmlns:c16="http://schemas.microsoft.com/office/drawing/2014/chart" uri="{C3380CC4-5D6E-409C-BE32-E72D297353CC}">
              <c16:uniqueId val="{00000006-4B76-40CE-9DAF-FD660450035E}"/>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6.78</c:v>
                </c:pt>
                <c:pt idx="2">
                  <c:v>#N/A</c:v>
                </c:pt>
                <c:pt idx="3">
                  <c:v>3.61</c:v>
                </c:pt>
                <c:pt idx="4">
                  <c:v>#N/A</c:v>
                </c:pt>
                <c:pt idx="5">
                  <c:v>3.35</c:v>
                </c:pt>
                <c:pt idx="6">
                  <c:v>#N/A</c:v>
                </c:pt>
                <c:pt idx="7">
                  <c:v>4.54</c:v>
                </c:pt>
                <c:pt idx="8">
                  <c:v>#N/A</c:v>
                </c:pt>
                <c:pt idx="9">
                  <c:v>3.81</c:v>
                </c:pt>
              </c:numCache>
            </c:numRef>
          </c:val>
          <c:extLst>
            <c:ext xmlns:c16="http://schemas.microsoft.com/office/drawing/2014/chart" uri="{C3380CC4-5D6E-409C-BE32-E72D297353CC}">
              <c16:uniqueId val="{00000007-4B76-40CE-9DAF-FD660450035E}"/>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0.98</c:v>
                </c:pt>
                <c:pt idx="2">
                  <c:v>#N/A</c:v>
                </c:pt>
                <c:pt idx="3">
                  <c:v>3.52</c:v>
                </c:pt>
                <c:pt idx="4">
                  <c:v>#N/A</c:v>
                </c:pt>
                <c:pt idx="5">
                  <c:v>3.95</c:v>
                </c:pt>
                <c:pt idx="6">
                  <c:v>#N/A</c:v>
                </c:pt>
                <c:pt idx="7">
                  <c:v>5.38</c:v>
                </c:pt>
                <c:pt idx="8">
                  <c:v>#N/A</c:v>
                </c:pt>
                <c:pt idx="9">
                  <c:v>4.99</c:v>
                </c:pt>
              </c:numCache>
            </c:numRef>
          </c:val>
          <c:extLst>
            <c:ext xmlns:c16="http://schemas.microsoft.com/office/drawing/2014/chart" uri="{C3380CC4-5D6E-409C-BE32-E72D297353CC}">
              <c16:uniqueId val="{00000008-4B76-40CE-9DAF-FD660450035E}"/>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22.24</c:v>
                </c:pt>
                <c:pt idx="2">
                  <c:v>#N/A</c:v>
                </c:pt>
                <c:pt idx="3">
                  <c:v>23.56</c:v>
                </c:pt>
                <c:pt idx="4">
                  <c:v>#N/A</c:v>
                </c:pt>
                <c:pt idx="5">
                  <c:v>24.22</c:v>
                </c:pt>
                <c:pt idx="6">
                  <c:v>#N/A</c:v>
                </c:pt>
                <c:pt idx="7">
                  <c:v>24.77</c:v>
                </c:pt>
                <c:pt idx="8">
                  <c:v>#N/A</c:v>
                </c:pt>
                <c:pt idx="9">
                  <c:v>25.62</c:v>
                </c:pt>
              </c:numCache>
            </c:numRef>
          </c:val>
          <c:extLst>
            <c:ext xmlns:c16="http://schemas.microsoft.com/office/drawing/2014/chart" uri="{C3380CC4-5D6E-409C-BE32-E72D297353CC}">
              <c16:uniqueId val="{00000009-4B76-40CE-9DAF-FD660450035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2526</c:v>
                </c:pt>
                <c:pt idx="5">
                  <c:v>2541</c:v>
                </c:pt>
                <c:pt idx="8">
                  <c:v>2737</c:v>
                </c:pt>
                <c:pt idx="11">
                  <c:v>2600</c:v>
                </c:pt>
                <c:pt idx="14">
                  <c:v>2633</c:v>
                </c:pt>
              </c:numCache>
            </c:numRef>
          </c:val>
          <c:extLst>
            <c:ext xmlns:c16="http://schemas.microsoft.com/office/drawing/2014/chart" uri="{C3380CC4-5D6E-409C-BE32-E72D297353CC}">
              <c16:uniqueId val="{00000000-6512-456B-A6F8-72CF657368E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512-456B-A6F8-72CF657368E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512-456B-A6F8-72CF657368E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95</c:v>
                </c:pt>
                <c:pt idx="3">
                  <c:v>93</c:v>
                </c:pt>
                <c:pt idx="6">
                  <c:v>90</c:v>
                </c:pt>
                <c:pt idx="9">
                  <c:v>83</c:v>
                </c:pt>
                <c:pt idx="12">
                  <c:v>55</c:v>
                </c:pt>
              </c:numCache>
            </c:numRef>
          </c:val>
          <c:extLst>
            <c:ext xmlns:c16="http://schemas.microsoft.com/office/drawing/2014/chart" uri="{C3380CC4-5D6E-409C-BE32-E72D297353CC}">
              <c16:uniqueId val="{00000003-6512-456B-A6F8-72CF657368E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1203</c:v>
                </c:pt>
                <c:pt idx="3">
                  <c:v>1128</c:v>
                </c:pt>
                <c:pt idx="6">
                  <c:v>1109</c:v>
                </c:pt>
                <c:pt idx="9">
                  <c:v>1129</c:v>
                </c:pt>
                <c:pt idx="12">
                  <c:v>1042</c:v>
                </c:pt>
              </c:numCache>
            </c:numRef>
          </c:val>
          <c:extLst>
            <c:ext xmlns:c16="http://schemas.microsoft.com/office/drawing/2014/chart" uri="{C3380CC4-5D6E-409C-BE32-E72D297353CC}">
              <c16:uniqueId val="{00000004-6512-456B-A6F8-72CF657368E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512-456B-A6F8-72CF657368E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512-456B-A6F8-72CF657368E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1755</c:v>
                </c:pt>
                <c:pt idx="3">
                  <c:v>1765</c:v>
                </c:pt>
                <c:pt idx="6">
                  <c:v>1922</c:v>
                </c:pt>
                <c:pt idx="9">
                  <c:v>1914</c:v>
                </c:pt>
                <c:pt idx="12">
                  <c:v>1987</c:v>
                </c:pt>
              </c:numCache>
            </c:numRef>
          </c:val>
          <c:extLst>
            <c:ext xmlns:c16="http://schemas.microsoft.com/office/drawing/2014/chart" uri="{C3380CC4-5D6E-409C-BE32-E72D297353CC}">
              <c16:uniqueId val="{00000007-6512-456B-A6F8-72CF657368E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527</c:v>
                </c:pt>
                <c:pt idx="2">
                  <c:v>#N/A</c:v>
                </c:pt>
                <c:pt idx="3">
                  <c:v>#N/A</c:v>
                </c:pt>
                <c:pt idx="4">
                  <c:v>445</c:v>
                </c:pt>
                <c:pt idx="5">
                  <c:v>#N/A</c:v>
                </c:pt>
                <c:pt idx="6">
                  <c:v>#N/A</c:v>
                </c:pt>
                <c:pt idx="7">
                  <c:v>384</c:v>
                </c:pt>
                <c:pt idx="8">
                  <c:v>#N/A</c:v>
                </c:pt>
                <c:pt idx="9">
                  <c:v>#N/A</c:v>
                </c:pt>
                <c:pt idx="10">
                  <c:v>526</c:v>
                </c:pt>
                <c:pt idx="11">
                  <c:v>#N/A</c:v>
                </c:pt>
                <c:pt idx="12">
                  <c:v>#N/A</c:v>
                </c:pt>
                <c:pt idx="13">
                  <c:v>451</c:v>
                </c:pt>
                <c:pt idx="14">
                  <c:v>#N/A</c:v>
                </c:pt>
              </c:numCache>
            </c:numRef>
          </c:val>
          <c:smooth val="0"/>
          <c:extLst>
            <c:ext xmlns:c16="http://schemas.microsoft.com/office/drawing/2014/chart" uri="{C3380CC4-5D6E-409C-BE32-E72D297353CC}">
              <c16:uniqueId val="{00000008-6512-456B-A6F8-72CF657368E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27212</c:v>
                </c:pt>
                <c:pt idx="5">
                  <c:v>28405</c:v>
                </c:pt>
                <c:pt idx="8">
                  <c:v>27360</c:v>
                </c:pt>
                <c:pt idx="11">
                  <c:v>26291</c:v>
                </c:pt>
                <c:pt idx="14">
                  <c:v>25370</c:v>
                </c:pt>
              </c:numCache>
            </c:numRef>
          </c:val>
          <c:extLst>
            <c:ext xmlns:c16="http://schemas.microsoft.com/office/drawing/2014/chart" uri="{C3380CC4-5D6E-409C-BE32-E72D297353CC}">
              <c16:uniqueId val="{00000000-1A69-4A81-92A4-FEFD6FDE4E0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1982</c:v>
                </c:pt>
                <c:pt idx="5">
                  <c:v>1911</c:v>
                </c:pt>
                <c:pt idx="8">
                  <c:v>1889</c:v>
                </c:pt>
                <c:pt idx="11">
                  <c:v>1886</c:v>
                </c:pt>
                <c:pt idx="14">
                  <c:v>1937</c:v>
                </c:pt>
              </c:numCache>
            </c:numRef>
          </c:val>
          <c:extLst>
            <c:ext xmlns:c16="http://schemas.microsoft.com/office/drawing/2014/chart" uri="{C3380CC4-5D6E-409C-BE32-E72D297353CC}">
              <c16:uniqueId val="{00000001-1A69-4A81-92A4-FEFD6FDE4E0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11197</c:v>
                </c:pt>
                <c:pt idx="5">
                  <c:v>11726</c:v>
                </c:pt>
                <c:pt idx="8">
                  <c:v>12326</c:v>
                </c:pt>
                <c:pt idx="11">
                  <c:v>12484</c:v>
                </c:pt>
                <c:pt idx="14">
                  <c:v>12471</c:v>
                </c:pt>
              </c:numCache>
            </c:numRef>
          </c:val>
          <c:extLst>
            <c:ext xmlns:c16="http://schemas.microsoft.com/office/drawing/2014/chart" uri="{C3380CC4-5D6E-409C-BE32-E72D297353CC}">
              <c16:uniqueId val="{00000002-1A69-4A81-92A4-FEFD6FDE4E0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A69-4A81-92A4-FEFD6FDE4E0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A69-4A81-92A4-FEFD6FDE4E0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A69-4A81-92A4-FEFD6FDE4E0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747</c:v>
                </c:pt>
                <c:pt idx="3">
                  <c:v>642</c:v>
                </c:pt>
                <c:pt idx="6">
                  <c:v>784</c:v>
                </c:pt>
                <c:pt idx="9">
                  <c:v>832</c:v>
                </c:pt>
                <c:pt idx="12">
                  <c:v>1124</c:v>
                </c:pt>
              </c:numCache>
            </c:numRef>
          </c:val>
          <c:extLst>
            <c:ext xmlns:c16="http://schemas.microsoft.com/office/drawing/2014/chart" uri="{C3380CC4-5D6E-409C-BE32-E72D297353CC}">
              <c16:uniqueId val="{00000006-1A69-4A81-92A4-FEFD6FDE4E0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1343</c:v>
                </c:pt>
                <c:pt idx="3">
                  <c:v>1365</c:v>
                </c:pt>
                <c:pt idx="6">
                  <c:v>945</c:v>
                </c:pt>
                <c:pt idx="9">
                  <c:v>169</c:v>
                </c:pt>
                <c:pt idx="12">
                  <c:v>95</c:v>
                </c:pt>
              </c:numCache>
            </c:numRef>
          </c:val>
          <c:extLst>
            <c:ext xmlns:c16="http://schemas.microsoft.com/office/drawing/2014/chart" uri="{C3380CC4-5D6E-409C-BE32-E72D297353CC}">
              <c16:uniqueId val="{00000007-1A69-4A81-92A4-FEFD6FDE4E0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11333</c:v>
                </c:pt>
                <c:pt idx="3">
                  <c:v>10393</c:v>
                </c:pt>
                <c:pt idx="6">
                  <c:v>9721</c:v>
                </c:pt>
                <c:pt idx="9">
                  <c:v>9023</c:v>
                </c:pt>
                <c:pt idx="12">
                  <c:v>8374</c:v>
                </c:pt>
              </c:numCache>
            </c:numRef>
          </c:val>
          <c:extLst>
            <c:ext xmlns:c16="http://schemas.microsoft.com/office/drawing/2014/chart" uri="{C3380CC4-5D6E-409C-BE32-E72D297353CC}">
              <c16:uniqueId val="{00000008-1A69-4A81-92A4-FEFD6FDE4E0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1A69-4A81-92A4-FEFD6FDE4E0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19420</c:v>
                </c:pt>
                <c:pt idx="3">
                  <c:v>20453</c:v>
                </c:pt>
                <c:pt idx="6">
                  <c:v>21873</c:v>
                </c:pt>
                <c:pt idx="9">
                  <c:v>22601</c:v>
                </c:pt>
                <c:pt idx="12">
                  <c:v>22244</c:v>
                </c:pt>
              </c:numCache>
            </c:numRef>
          </c:val>
          <c:extLst>
            <c:ext xmlns:c16="http://schemas.microsoft.com/office/drawing/2014/chart" uri="{C3380CC4-5D6E-409C-BE32-E72D297353CC}">
              <c16:uniqueId val="{0000000A-1A69-4A81-92A4-FEFD6FDE4E0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A69-4A81-92A4-FEFD6FDE4E0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6125</c:v>
                </c:pt>
                <c:pt idx="1">
                  <c:v>6103</c:v>
                </c:pt>
                <c:pt idx="2">
                  <c:v>5787</c:v>
                </c:pt>
              </c:numCache>
            </c:numRef>
          </c:val>
          <c:extLst>
            <c:ext xmlns:c16="http://schemas.microsoft.com/office/drawing/2014/chart" uri="{C3380CC4-5D6E-409C-BE32-E72D297353CC}">
              <c16:uniqueId val="{00000000-BF11-4EBC-B831-7C4C6D3E34C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762</c:v>
                </c:pt>
                <c:pt idx="1">
                  <c:v>764</c:v>
                </c:pt>
                <c:pt idx="2">
                  <c:v>765</c:v>
                </c:pt>
              </c:numCache>
            </c:numRef>
          </c:val>
          <c:extLst>
            <c:ext xmlns:c16="http://schemas.microsoft.com/office/drawing/2014/chart" uri="{C3380CC4-5D6E-409C-BE32-E72D297353CC}">
              <c16:uniqueId val="{00000001-BF11-4EBC-B831-7C4C6D3E34C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6657</c:v>
                </c:pt>
                <c:pt idx="1">
                  <c:v>6815</c:v>
                </c:pt>
                <c:pt idx="2">
                  <c:v>7120</c:v>
                </c:pt>
              </c:numCache>
            </c:numRef>
          </c:val>
          <c:extLst>
            <c:ext xmlns:c16="http://schemas.microsoft.com/office/drawing/2014/chart" uri="{C3380CC4-5D6E-409C-BE32-E72D297353CC}">
              <c16:uniqueId val="{00000002-BF11-4EBC-B831-7C4C6D3E34C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{0561C19C-EDAB-4C55-AAB9-8D32F45719C9}</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1F3A-406D-8C2A-1D38F0272D6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{E3833E24-7C22-4D4F-8F8B-5E710F9897F6}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F3A-406D-8C2A-1D38F0272D6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{5CA1944F-072C-4A8A-9F28-84D920228180}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F3A-406D-8C2A-1D38F0272D6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{418546F2-44A9-4DFF-9E62-F07664513CF5}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F3A-406D-8C2A-1D38F0272D6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{CFA1BE2A-0908-4571-872C-153FEE3836E1}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F3A-406D-8C2A-1D38F0272D62}"/>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{4C9A0D0A-510D-4547-B89A-2ED26A98DD76}</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1F3A-406D-8C2A-1D38F0272D62}"/>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{18B6BA9B-F7E2-4C04-9D67-0FC3FD664CAC}</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1F3A-406D-8C2A-1D38F0272D62}"/>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{1BB443BE-2178-45C4-81A1-69B7CE954D4C}</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1F3A-406D-8C2A-1D38F0272D62}"/>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{7307279A-BE81-4078-A9C4-52FA680BE461}</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1F3A-406D-8C2A-1D38F0272D6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55.5</c:v>
                </c:pt>
                <c:pt idx="8">
                  <c:v>57.3</c:v>
                </c:pt>
                <c:pt idx="16">
                  <c:v>59.8</c:v>
                </c:pt>
                <c:pt idx="24">
                  <c:v>61.5</c:v>
                </c:pt>
                <c:pt idx="32">
                  <c:v>62.9</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1F3A-406D-8C2A-1D38F0272D6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{6CCEED91-2ADA-454E-8F51-CBEE2B88B2EB}</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1F3A-406D-8C2A-1D38F0272D6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{D070728C-9C72-4D6D-A786-06799775A806}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F3A-406D-8C2A-1D38F0272D6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{D39A9A3E-47BA-4398-927C-F386B6B5418D}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F3A-406D-8C2A-1D38F0272D6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{0A6396EB-D0CC-4F46-B5AF-CE28222DF295}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F3A-406D-8C2A-1D38F0272D6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{7715827F-6F2D-4399-B43D-4FE270417185}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F3A-406D-8C2A-1D38F0272D62}"/>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{FEC48486-BF12-4ACB-B55E-6B9975AAA10A}</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1F3A-406D-8C2A-1D38F0272D62}"/>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{76770B31-FF91-499B-9C3A-4BDE6F45592E}</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1F3A-406D-8C2A-1D38F0272D62}"/>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{DF014572-87C5-48E9-A8C7-69139068586D}</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1F3A-406D-8C2A-1D38F0272D62}"/>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{1089728F-E4E1-4487-BFA3-052D95D03E13}</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1F3A-406D-8C2A-1D38F0272D6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54</c:v>
                </c:pt>
                <c:pt idx="8">
                  <c:v>57.1</c:v>
                </c:pt>
                <c:pt idx="16">
                  <c:v>58.7</c:v>
                </c:pt>
                <c:pt idx="24">
                  <c:v>59.9</c:v>
                </c:pt>
                <c:pt idx="32">
                  <c:v>60.6</c:v>
                </c:pt>
              </c:numCache>
            </c:numRef>
          </c:xVal>
          <c:yVal>
            <c:numRef>
              <c:f>公会計指標分析・財政指標組合せ分析表!$BP$55:$DC$55</c:f>
              <c:numCache>
                <c:formatCode>#,##0.0;"▲ "#,##0.0</c:formatCode>
                <c:ptCount val="40"/>
                <c:pt idx="0">
                  <c:v>56.8</c:v>
                </c:pt>
                <c:pt idx="8">
                  <c:v>52.3</c:v>
                </c:pt>
                <c:pt idx="16">
                  <c:v>55.4</c:v>
                </c:pt>
                <c:pt idx="24">
                  <c:v>52.7</c:v>
                </c:pt>
                <c:pt idx="32">
                  <c:v>49.7</c:v>
                </c:pt>
              </c:numCache>
            </c:numRef>
          </c:yVal>
          <c:smooth val="0"/>
          <c:extLst>
            <c:ext xmlns:c16="http://schemas.microsoft.com/office/drawing/2014/chart" uri="{C3380CC4-5D6E-409C-BE32-E72D297353CC}">
              <c16:uniqueId val="{00000013-1F3A-406D-8C2A-1D38F0272D62}"/>
            </c:ext>
          </c:extLst>
        </c:ser>
        <c:dLbls>
          <c:showLegendKey val="0"/>
          <c:showVal val="1"/>
          <c:showCatName val="0"/>
          <c:showSerName val="0"/>
          <c:showPercent val="0"/>
          <c:showBubbleSize val="0"/>
        </c:dLbls>
        <c:axId val="46179840"/>
        <c:axId val="46181760"/>
      </c:scatterChart>
      <c:valAx>
        <c:axId val="46179840"/>
        <c:scaling>
          <c:orientation val="minMax"/>
          <c:max val="61.2"/>
          <c:min val="53.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58"/>
          <c:min val="48.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{3597C376-1DC5-458E-B5AA-DA7715C572F2}</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FA0B-4E0C-9EEA-02359FC3112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{8F41E50C-1E03-49D9-8831-8D4FBF84A88A}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A0B-4E0C-9EEA-02359FC3112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{055E745C-45C7-4F3E-9013-60267F0F8A4D}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A0B-4E0C-9EEA-02359FC3112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{308B74FC-C827-45C1-820C-3B0981C25010}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A0B-4E0C-9EEA-02359FC3112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{9DCA6A46-621B-4B11-80D3-21FE3C276FE2}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A0B-4E0C-9EEA-02359FC3112A}"/>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{7DD595B0-B03E-4A1B-812A-B46C7D9AD697}</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FA0B-4E0C-9EEA-02359FC3112A}"/>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{8F3DE961-6F8F-4FD7-8C48-24658D431679}</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FA0B-4E0C-9EEA-02359FC3112A}"/>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{B8CC4601-8D32-4F91-B40A-3C100F9DB35F}</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FA0B-4E0C-9EEA-02359FC3112A}"/>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{C3094515-4E90-4973-B09E-404EB0520EC6}</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FA0B-4E0C-9EEA-02359FC3112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5.9</c:v>
                </c:pt>
                <c:pt idx="8">
                  <c:v>5.0999999999999996</c:v>
                </c:pt>
                <c:pt idx="16">
                  <c:v>4.7</c:v>
                </c:pt>
                <c:pt idx="24">
                  <c:v>4.7</c:v>
                </c:pt>
                <c:pt idx="32">
                  <c:v>4.7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FA0B-4E0C-9EEA-02359FC3112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{A54290A9-F771-4DF1-93B3-4C7646D37DB6}</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FA0B-4E0C-9EEA-02359FC3112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{06D6C99A-7DBF-4B31-9E48-E485DE87974C}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A0B-4E0C-9EEA-02359FC3112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{923795E8-B381-4EE4-966D-EEA9FD3D2D4D}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A0B-4E0C-9EEA-02359FC3112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{37A69C1B-0A84-4D75-8098-8DBFC693ADDC}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A0B-4E0C-9EEA-02359FC3112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{11286BA4-7082-4C1E-8B21-4020DCED03F9}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A0B-4E0C-9EEA-02359FC3112A}"/>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{883F417C-9112-4716-9EFE-5BF958491C7F}</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FA0B-4E0C-9EEA-02359FC3112A}"/>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{C1FD28B8-B9A9-437F-8688-67F5B450EA08}</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FA0B-4E0C-9EEA-02359FC3112A}"/>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{9D98F287-DEA1-4C89-8D14-EDA654D8FA40}</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FA0B-4E0C-9EEA-02359FC3112A}"/>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{A9C98867-CE2D-4CDE-9B90-BBABE3A16B3C}</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FA0B-4E0C-9EEA-02359FC3112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10.199999999999999</c:v>
                </c:pt>
                <c:pt idx="8">
                  <c:v>10</c:v>
                </c:pt>
                <c:pt idx="16">
                  <c:v>9.6999999999999993</c:v>
                </c:pt>
                <c:pt idx="24">
                  <c:v>9.5</c:v>
                </c:pt>
                <c:pt idx="32">
                  <c:v>9.1999999999999993</c:v>
                </c:pt>
              </c:numCache>
            </c:numRef>
          </c:xVal>
          <c:yVal>
            <c:numRef>
              <c:f>公会計指標分析・財政指標組合せ分析表!$BP$77:$DC$77</c:f>
              <c:numCache>
                <c:formatCode>#,##0.0;"▲ "#,##0.0</c:formatCode>
                <c:ptCount val="40"/>
                <c:pt idx="0">
                  <c:v>56.8</c:v>
                </c:pt>
                <c:pt idx="8">
                  <c:v>52.3</c:v>
                </c:pt>
                <c:pt idx="16">
                  <c:v>55.4</c:v>
                </c:pt>
                <c:pt idx="24">
                  <c:v>52.7</c:v>
                </c:pt>
                <c:pt idx="32">
                  <c:v>49.7</c:v>
                </c:pt>
              </c:numCache>
            </c:numRef>
          </c:yVal>
          <c:smooth val="0"/>
          <c:extLst>
            <c:ext xmlns:c16="http://schemas.microsoft.com/office/drawing/2014/chart" uri="{C3380CC4-5D6E-409C-BE32-E72D297353CC}">
              <c16:uniqueId val="{00000013-FA0B-4E0C-9EEA-02359FC3112A}"/>
            </c:ext>
          </c:extLst>
        </c:ser>
        <c:dLbls>
          <c:showLegendKey val="0"/>
          <c:showVal val="1"/>
          <c:showCatName val="0"/>
          <c:showSerName val="0"/>
          <c:showPercent val="0"/>
          <c:showBubbleSize val="0"/>
        </c:dLbls>
        <c:axId val="84219776"/>
        <c:axId val="84234240"/>
      </c:scatterChart>
      <c:valAx>
        <c:axId val="84219776"/>
        <c:scaling>
          <c:orientation val="minMax"/>
          <c:max val="10.299999999999999"/>
          <c:min val="9.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8"/>
          <c:min val="48.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兵庫県加東市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40,348
38,672
157.55
19,158,383
18,477,091
455,242
11,934,561
22,243,633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法人市民税の増収などから基準財政収入額は前年度より増加したが、基準財政需要額の増加により、財政力指数は昨年度と同じ数値となった。類似団体、全国平均に比べ高い水準にあることから、概ね安定した水準にあると判断する。</a:t>
          </a:r>
        </a:p>
        <a:p>
          <a:r>
            <a:rPr kumimoji="1" lang="ja-JP" altLang="en-US" sz="1300">
              <a:latin typeface="ＭＳ Ｐゴシック" panose="020B0600070205080204" pitchFamily="50" charset="-128"/>
              <a:ea typeface="ＭＳ Ｐゴシック" panose="020B0600070205080204" pitchFamily="50" charset="-128"/>
            </a:rPr>
            <a:t>今後も引き続き、歳出削減に取り組むとともに、市税等の更なる収納率向上に向けた対策に取り組み、歳入確保に努める。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45</xdr:row>
      <xdr:rowOff>13758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080125"/>
          <a:ext cx="0" cy="16488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117475</xdr:rowOff>
    </xdr:from>
    <xdr:to>
      <xdr:col>23</xdr:col>
      <xdr:colOff>133350</xdr:colOff>
      <xdr:row>39</xdr:row>
      <xdr:rowOff>117475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8040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108602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6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97367</xdr:rowOff>
    </xdr:from>
    <xdr:to>
      <xdr:col>19</xdr:col>
      <xdr:colOff>133350</xdr:colOff>
      <xdr:row>39</xdr:row>
      <xdr:rowOff>117475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7839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116417</xdr:rowOff>
    </xdr:from>
    <xdr:to>
      <xdr:col>19</xdr:col>
      <xdr:colOff>184150</xdr:colOff>
      <xdr:row>41</xdr:row>
      <xdr:rowOff>46567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31344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6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57150</xdr:rowOff>
    </xdr:from>
    <xdr:to>
      <xdr:col>15</xdr:col>
      <xdr:colOff>82550</xdr:colOff>
      <xdr:row>39</xdr:row>
      <xdr:rowOff>97367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7437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116417</xdr:rowOff>
    </xdr:from>
    <xdr:to>
      <xdr:col>15</xdr:col>
      <xdr:colOff>133350</xdr:colOff>
      <xdr:row>41</xdr:row>
      <xdr:rowOff>46567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31344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37042</xdr:rowOff>
    </xdr:from>
    <xdr:to>
      <xdr:col>11</xdr:col>
      <xdr:colOff>31750</xdr:colOff>
      <xdr:row>39</xdr:row>
      <xdr:rowOff>57150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7235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136525</xdr:rowOff>
    </xdr:from>
    <xdr:to>
      <xdr:col>11</xdr:col>
      <xdr:colOff>82550</xdr:colOff>
      <xdr:row>41</xdr:row>
      <xdr:rowOff>66675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51452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5292</xdr:rowOff>
    </xdr:from>
    <xdr:to>
      <xdr:col>7</xdr:col>
      <xdr:colOff>31750</xdr:colOff>
      <xdr:row>41</xdr:row>
      <xdr:rowOff>106892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91669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66675</xdr:rowOff>
    </xdr:from>
    <xdr:to>
      <xdr:col>23</xdr:col>
      <xdr:colOff>184150</xdr:colOff>
      <xdr:row>39</xdr:row>
      <xdr:rowOff>168275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83202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59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66675</xdr:rowOff>
    </xdr:from>
    <xdr:to>
      <xdr:col>19</xdr:col>
      <xdr:colOff>184150</xdr:colOff>
      <xdr:row>39</xdr:row>
      <xdr:rowOff>168275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7002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522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46567</xdr:rowOff>
    </xdr:from>
    <xdr:to>
      <xdr:col>15</xdr:col>
      <xdr:colOff>133350</xdr:colOff>
      <xdr:row>39</xdr:row>
      <xdr:rowOff>148167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158344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6350</xdr:rowOff>
    </xdr:from>
    <xdr:to>
      <xdr:col>11</xdr:col>
      <xdr:colOff>82550</xdr:colOff>
      <xdr:row>39</xdr:row>
      <xdr:rowOff>107950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118127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157692</xdr:rowOff>
    </xdr:from>
    <xdr:to>
      <xdr:col>7</xdr:col>
      <xdr:colOff>31750</xdr:colOff>
      <xdr:row>39</xdr:row>
      <xdr:rowOff>87842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67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98019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44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補助費等の減などにより経常経費充当一般財源が減少したものの、市税等の収入も減少したため、経常収支比率は前年度と比較して</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今後も引き続き、経常経費の更なる縮減を図るとともに、市税等の収納率向上及び滞納額の縮減対策に取り組み、歳入の確保に努める。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165608</xdr:rowOff>
    </xdr:from>
    <xdr:to>
      <xdr:col>23</xdr:col>
      <xdr:colOff>133350</xdr:colOff>
      <xdr:row>65</xdr:row>
      <xdr:rowOff>143002</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09708"/>
          <a:ext cx="0" cy="11775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115079</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25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143002</xdr:rowOff>
    </xdr:from>
    <xdr:to>
      <xdr:col>24</xdr:col>
      <xdr:colOff>12700</xdr:colOff>
      <xdr:row>65</xdr:row>
      <xdr:rowOff>143002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28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80535</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165608</xdr:rowOff>
    </xdr:from>
    <xdr:to>
      <xdr:col>24</xdr:col>
      <xdr:colOff>12700</xdr:colOff>
      <xdr:row>58</xdr:row>
      <xdr:rowOff>165608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131572</xdr:rowOff>
    </xdr:from>
    <xdr:to>
      <xdr:col>23</xdr:col>
      <xdr:colOff>133350</xdr:colOff>
      <xdr:row>61</xdr:row>
      <xdr:rowOff>42164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418572"/>
          <a:ext cx="8382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132351</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908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160274</xdr:rowOff>
    </xdr:from>
    <xdr:to>
      <xdr:col>23</xdr:col>
      <xdr:colOff>184150</xdr:colOff>
      <xdr:row>62</xdr:row>
      <xdr:rowOff>90424</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131572</xdr:rowOff>
    </xdr:from>
    <xdr:to>
      <xdr:col>19</xdr:col>
      <xdr:colOff>133350</xdr:colOff>
      <xdr:row>60</xdr:row>
      <xdr:rowOff>150876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41857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126492</xdr:rowOff>
    </xdr:from>
    <xdr:to>
      <xdr:col>19</xdr:col>
      <xdr:colOff>184150</xdr:colOff>
      <xdr:row>62</xdr:row>
      <xdr:rowOff>56642</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41419</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71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49530</xdr:rowOff>
    </xdr:from>
    <xdr:to>
      <xdr:col>15</xdr:col>
      <xdr:colOff>82550</xdr:colOff>
      <xdr:row>60</xdr:row>
      <xdr:rowOff>150876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336530"/>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131318</xdr:rowOff>
    </xdr:from>
    <xdr:to>
      <xdr:col>15</xdr:col>
      <xdr:colOff>133350</xdr:colOff>
      <xdr:row>62</xdr:row>
      <xdr:rowOff>61468</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46245</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67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6096</xdr:rowOff>
    </xdr:from>
    <xdr:to>
      <xdr:col>11</xdr:col>
      <xdr:colOff>31750</xdr:colOff>
      <xdr:row>60</xdr:row>
      <xdr:rowOff>49530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29309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87884</xdr:rowOff>
    </xdr:from>
    <xdr:to>
      <xdr:col>11</xdr:col>
      <xdr:colOff>82550</xdr:colOff>
      <xdr:row>62</xdr:row>
      <xdr:rowOff>18034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2811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133858</xdr:rowOff>
    </xdr:from>
    <xdr:to>
      <xdr:col>7</xdr:col>
      <xdr:colOff>31750</xdr:colOff>
      <xdr:row>61</xdr:row>
      <xdr:rowOff>64008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48785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507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162814</xdr:rowOff>
    </xdr:from>
    <xdr:to>
      <xdr:col>23</xdr:col>
      <xdr:colOff>184150</xdr:colOff>
      <xdr:row>61</xdr:row>
      <xdr:rowOff>92964</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44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7891</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29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80772</xdr:rowOff>
    </xdr:from>
    <xdr:to>
      <xdr:col>19</xdr:col>
      <xdr:colOff>184150</xdr:colOff>
      <xdr:row>61</xdr:row>
      <xdr:rowOff>10922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36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21099</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136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100076</xdr:rowOff>
    </xdr:from>
    <xdr:to>
      <xdr:col>15</xdr:col>
      <xdr:colOff>133350</xdr:colOff>
      <xdr:row>61</xdr:row>
      <xdr:rowOff>30226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38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40403</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15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170180</xdr:rowOff>
    </xdr:from>
    <xdr:to>
      <xdr:col>11</xdr:col>
      <xdr:colOff>82550</xdr:colOff>
      <xdr:row>60</xdr:row>
      <xdr:rowOff>100330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110507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126746</xdr:rowOff>
    </xdr:from>
    <xdr:to>
      <xdr:col>7</xdr:col>
      <xdr:colOff>31750</xdr:colOff>
      <xdr:row>60</xdr:row>
      <xdr:rowOff>56896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24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67073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01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[130,365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人件費は、退職者の増などにより減少したものの、物件費は、ふるさと納税推進事業委託料の増などにより増加したことから、人口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人当たり人件費・物件費等の決算額は前年度と比較して増加した。今後も物件費等の更なる削減に取り組む必要がある。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152842</xdr:rowOff>
    </xdr:from>
    <xdr:to>
      <xdr:col>23</xdr:col>
      <xdr:colOff>133350</xdr:colOff>
      <xdr:row>89</xdr:row>
      <xdr:rowOff>158127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68842"/>
          <a:ext cx="0" cy="15483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130204</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89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158127</xdr:rowOff>
    </xdr:from>
    <xdr:to>
      <xdr:col>24</xdr:col>
      <xdr:colOff>12700</xdr:colOff>
      <xdr:row>89</xdr:row>
      <xdr:rowOff>158127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41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67769</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61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152842</xdr:rowOff>
    </xdr:from>
    <xdr:to>
      <xdr:col>24</xdr:col>
      <xdr:colOff>12700</xdr:colOff>
      <xdr:row>80</xdr:row>
      <xdr:rowOff>152842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6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101712</xdr:rowOff>
    </xdr:from>
    <xdr:to>
      <xdr:col>23</xdr:col>
      <xdr:colOff>133350</xdr:colOff>
      <xdr:row>82</xdr:row>
      <xdr:rowOff>115283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160612"/>
          <a:ext cx="838200" cy="13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1812</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232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29735</xdr:rowOff>
    </xdr:from>
    <xdr:to>
      <xdr:col>23</xdr:col>
      <xdr:colOff>184150</xdr:colOff>
      <xdr:row>83</xdr:row>
      <xdr:rowOff>131335</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6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60826</xdr:rowOff>
    </xdr:from>
    <xdr:to>
      <xdr:col>19</xdr:col>
      <xdr:colOff>133350</xdr:colOff>
      <xdr:row>82</xdr:row>
      <xdr:rowOff>101712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119726"/>
          <a:ext cx="889000" cy="4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150357</xdr:rowOff>
    </xdr:from>
    <xdr:to>
      <xdr:col>19</xdr:col>
      <xdr:colOff>184150</xdr:colOff>
      <xdr:row>83</xdr:row>
      <xdr:rowOff>80507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20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65284</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295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60826</xdr:rowOff>
    </xdr:from>
    <xdr:to>
      <xdr:col>15</xdr:col>
      <xdr:colOff>82550</xdr:colOff>
      <xdr:row>82</xdr:row>
      <xdr:rowOff>86288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2336800" y="14119726"/>
          <a:ext cx="889000" cy="25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4166</xdr:rowOff>
    </xdr:from>
    <xdr:to>
      <xdr:col>15</xdr:col>
      <xdr:colOff>133350</xdr:colOff>
      <xdr:row>83</xdr:row>
      <xdr:rowOff>105766</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23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90543</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32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86288</xdr:rowOff>
    </xdr:from>
    <xdr:to>
      <xdr:col>11</xdr:col>
      <xdr:colOff>31750</xdr:colOff>
      <xdr:row>82</xdr:row>
      <xdr:rowOff>116596</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1447800" y="14145188"/>
          <a:ext cx="889000" cy="3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140675</xdr:rowOff>
    </xdr:from>
    <xdr:to>
      <xdr:col>11</xdr:col>
      <xdr:colOff>82550</xdr:colOff>
      <xdr:row>83</xdr:row>
      <xdr:rowOff>70825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19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55602</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285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3635</xdr:rowOff>
    </xdr:from>
    <xdr:to>
      <xdr:col>7</xdr:col>
      <xdr:colOff>31750</xdr:colOff>
      <xdr:row>83</xdr:row>
      <xdr:rowOff>105235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2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90012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3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64483</xdr:rowOff>
    </xdr:from>
    <xdr:to>
      <xdr:col>23</xdr:col>
      <xdr:colOff>184150</xdr:colOff>
      <xdr:row>82</xdr:row>
      <xdr:rowOff>166083</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123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81010</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968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50912</xdr:rowOff>
    </xdr:from>
    <xdr:to>
      <xdr:col>19</xdr:col>
      <xdr:colOff>184150</xdr:colOff>
      <xdr:row>82</xdr:row>
      <xdr:rowOff>152512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10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162689</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878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10026</xdr:rowOff>
    </xdr:from>
    <xdr:to>
      <xdr:col>15</xdr:col>
      <xdr:colOff>133350</xdr:colOff>
      <xdr:row>82</xdr:row>
      <xdr:rowOff>111626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06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121803</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837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35488</xdr:rowOff>
    </xdr:from>
    <xdr:to>
      <xdr:col>11</xdr:col>
      <xdr:colOff>82550</xdr:colOff>
      <xdr:row>82</xdr:row>
      <xdr:rowOff>137088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09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147265</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863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65796</xdr:rowOff>
    </xdr:from>
    <xdr:to>
      <xdr:col>7</xdr:col>
      <xdr:colOff>31750</xdr:colOff>
      <xdr:row>82</xdr:row>
      <xdr:rowOff>167396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12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6123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893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類似団体平均を上回っているものの、全国市平均と同水準にあり、適正な水準にあると判断する。</a:t>
          </a:r>
        </a:p>
        <a:p>
          <a:r>
            <a:rPr kumimoji="1" lang="ja-JP" altLang="en-US" sz="1300">
              <a:latin typeface="ＭＳ Ｐゴシック" panose="020B0600070205080204" pitchFamily="50" charset="-128"/>
              <a:ea typeface="ＭＳ Ｐゴシック" panose="020B0600070205080204" pitchFamily="50" charset="-128"/>
            </a:rPr>
            <a:t>今後とも引き続き、国に準じた措置を講じるなど、給与の適正化に努める。</a:t>
          </a:r>
        </a:p>
        <a:p>
          <a:endParaRPr kumimoji="1" lang="ja-JP" altLang="en-US"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ラスパイレス指数は、前年度数値を引用している。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45357</xdr:rowOff>
    </xdr:from>
    <xdr:to>
      <xdr:col>81</xdr:col>
      <xdr:colOff>44450</xdr:colOff>
      <xdr:row>90</xdr:row>
      <xdr:rowOff>122464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32807"/>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94541</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52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122464</xdr:rowOff>
    </xdr:from>
    <xdr:to>
      <xdr:col>81</xdr:col>
      <xdr:colOff>133350</xdr:colOff>
      <xdr:row>90</xdr:row>
      <xdr:rowOff>122464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55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131734</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7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45357</xdr:rowOff>
    </xdr:from>
    <xdr:to>
      <xdr:col>81</xdr:col>
      <xdr:colOff>133350</xdr:colOff>
      <xdr:row>81</xdr:row>
      <xdr:rowOff>45357</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3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16329</xdr:rowOff>
    </xdr:from>
    <xdr:to>
      <xdr:col>81</xdr:col>
      <xdr:colOff>44450</xdr:colOff>
      <xdr:row>87</xdr:row>
      <xdr:rowOff>68036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932479"/>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170543</xdr:rowOff>
    </xdr:from>
    <xdr:to>
      <xdr:col>77</xdr:col>
      <xdr:colOff>44450</xdr:colOff>
      <xdr:row>87</xdr:row>
      <xdr:rowOff>16329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491524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170543</xdr:rowOff>
    </xdr:from>
    <xdr:to>
      <xdr:col>72</xdr:col>
      <xdr:colOff>203200</xdr:colOff>
      <xdr:row>87</xdr:row>
      <xdr:rowOff>50800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491524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50800</xdr:rowOff>
    </xdr:from>
    <xdr:to>
      <xdr:col>68</xdr:col>
      <xdr:colOff>152400</xdr:colOff>
      <xdr:row>87</xdr:row>
      <xdr:rowOff>85271</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496695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17236</xdr:rowOff>
    </xdr:from>
    <xdr:to>
      <xdr:col>81</xdr:col>
      <xdr:colOff>95250</xdr:colOff>
      <xdr:row>87</xdr:row>
      <xdr:rowOff>118836</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160763</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905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136979</xdr:rowOff>
    </xdr:from>
    <xdr:to>
      <xdr:col>77</xdr:col>
      <xdr:colOff>95250</xdr:colOff>
      <xdr:row>87</xdr:row>
      <xdr:rowOff>67129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51906</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9680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119743</xdr:rowOff>
    </xdr:from>
    <xdr:to>
      <xdr:col>73</xdr:col>
      <xdr:colOff>44450</xdr:colOff>
      <xdr:row>87</xdr:row>
      <xdr:rowOff>49893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34670</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0</xdr:rowOff>
    </xdr:from>
    <xdr:to>
      <xdr:col>68</xdr:col>
      <xdr:colOff>203200</xdr:colOff>
      <xdr:row>87</xdr:row>
      <xdr:rowOff>101600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86377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34471</xdr:rowOff>
    </xdr:from>
    <xdr:to>
      <xdr:col>64</xdr:col>
      <xdr:colOff>152400</xdr:colOff>
      <xdr:row>87</xdr:row>
      <xdr:rowOff>136071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120848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5036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合併以降、勧奨退職や退職者の不補充、また消防業務の広域化などの取り組みにより、職員数は大幅に減少し、人口千人当たりの職員数は類似団体平均、全国平均を下回っている。</a:t>
          </a:r>
        </a:p>
        <a:p>
          <a:r>
            <a:rPr kumimoji="1" lang="ja-JP" altLang="en-US" sz="1300">
              <a:latin typeface="ＭＳ Ｐゴシック" panose="020B0600070205080204" pitchFamily="50" charset="-128"/>
              <a:ea typeface="ＭＳ Ｐゴシック" panose="020B0600070205080204" pitchFamily="50" charset="-128"/>
            </a:rPr>
            <a:t>今後も引き続き定員適正化計画に基づいた取り組みを進める。</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133894</xdr:rowOff>
    </xdr:from>
    <xdr:to>
      <xdr:col>81</xdr:col>
      <xdr:colOff>44450</xdr:colOff>
      <xdr:row>68</xdr:row>
      <xdr:rowOff>53340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077994"/>
          <a:ext cx="0" cy="16339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25417</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68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53340</xdr:rowOff>
    </xdr:from>
    <xdr:to>
      <xdr:col>81</xdr:col>
      <xdr:colOff>133350</xdr:colOff>
      <xdr:row>68</xdr:row>
      <xdr:rowOff>53340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71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48821</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133894</xdr:rowOff>
    </xdr:from>
    <xdr:to>
      <xdr:col>81</xdr:col>
      <xdr:colOff>133350</xdr:colOff>
      <xdr:row>58</xdr:row>
      <xdr:rowOff>133894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123644</xdr:rowOff>
    </xdr:from>
    <xdr:to>
      <xdr:col>81</xdr:col>
      <xdr:colOff>44450</xdr:colOff>
      <xdr:row>60</xdr:row>
      <xdr:rowOff>127091</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6179800" y="10410644"/>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137177</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9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165100</xdr:rowOff>
    </xdr:from>
    <xdr:to>
      <xdr:col>81</xdr:col>
      <xdr:colOff>95250</xdr:colOff>
      <xdr:row>62</xdr:row>
      <xdr:rowOff>95250</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108131</xdr:rowOff>
    </xdr:from>
    <xdr:to>
      <xdr:col>77</xdr:col>
      <xdr:colOff>44450</xdr:colOff>
      <xdr:row>60</xdr:row>
      <xdr:rowOff>127091</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395131"/>
          <a:ext cx="889000" cy="1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127181</xdr:rowOff>
    </xdr:from>
    <xdr:to>
      <xdr:col>77</xdr:col>
      <xdr:colOff>95250</xdr:colOff>
      <xdr:row>62</xdr:row>
      <xdr:rowOff>57331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42108</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672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108131</xdr:rowOff>
    </xdr:from>
    <xdr:to>
      <xdr:col>72</xdr:col>
      <xdr:colOff>203200</xdr:colOff>
      <xdr:row>60</xdr:row>
      <xdr:rowOff>109855</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0395131"/>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118563</xdr:rowOff>
    </xdr:from>
    <xdr:to>
      <xdr:col>73</xdr:col>
      <xdr:colOff>44450</xdr:colOff>
      <xdr:row>62</xdr:row>
      <xdr:rowOff>48713</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33490</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66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85725</xdr:rowOff>
    </xdr:from>
    <xdr:to>
      <xdr:col>68</xdr:col>
      <xdr:colOff>152400</xdr:colOff>
      <xdr:row>60</xdr:row>
      <xdr:rowOff>109855</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37272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118563</xdr:rowOff>
    </xdr:from>
    <xdr:to>
      <xdr:col>68</xdr:col>
      <xdr:colOff>203200</xdr:colOff>
      <xdr:row>62</xdr:row>
      <xdr:rowOff>48713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33490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66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149588</xdr:rowOff>
    </xdr:from>
    <xdr:to>
      <xdr:col>64</xdr:col>
      <xdr:colOff>152400</xdr:colOff>
      <xdr:row>62</xdr:row>
      <xdr:rowOff>79738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64515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69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72844</xdr:rowOff>
    </xdr:from>
    <xdr:to>
      <xdr:col>81</xdr:col>
      <xdr:colOff>95250</xdr:colOff>
      <xdr:row>61</xdr:row>
      <xdr:rowOff>2994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35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89371</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20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76291</xdr:rowOff>
    </xdr:from>
    <xdr:to>
      <xdr:col>77</xdr:col>
      <xdr:colOff>95250</xdr:colOff>
      <xdr:row>61</xdr:row>
      <xdr:rowOff>6441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36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16618</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132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57331</xdr:rowOff>
    </xdr:from>
    <xdr:to>
      <xdr:col>73</xdr:col>
      <xdr:colOff>44450</xdr:colOff>
      <xdr:row>60</xdr:row>
      <xdr:rowOff>158931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34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169108</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11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59055</xdr:rowOff>
    </xdr:from>
    <xdr:to>
      <xdr:col>68</xdr:col>
      <xdr:colOff>203200</xdr:colOff>
      <xdr:row>60</xdr:row>
      <xdr:rowOff>160655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34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170832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11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34925</xdr:rowOff>
    </xdr:from>
    <xdr:to>
      <xdr:col>64</xdr:col>
      <xdr:colOff>152400</xdr:colOff>
      <xdr:row>60</xdr:row>
      <xdr:rowOff>136525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146702</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09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実質公債費比率は、元利償還金は前年度並となったが、算入公債費等が増加したことや、標準財政規模が前年度と比較して増加したことなどから、令和元年度の単年度比率は</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ポイント下降の</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％となったものの、</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か年平均では前年度と同じ</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％となり、前年度に引き続き、類似団体平均、全国平均を下回った。</a:t>
          </a:r>
        </a:p>
        <a:p>
          <a:r>
            <a:rPr kumimoji="1" lang="ja-JP" altLang="en-US" sz="1300">
              <a:latin typeface="ＭＳ Ｐゴシック" panose="020B0600070205080204" pitchFamily="50" charset="-128"/>
              <a:ea typeface="ＭＳ Ｐゴシック" panose="020B0600070205080204" pitchFamily="50" charset="-128"/>
            </a:rPr>
            <a:t>今後は、公債費の増により、比率は徐々に上昇していくと推計している。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147743</xdr:rowOff>
    </xdr:from>
    <xdr:to>
      <xdr:col>81</xdr:col>
      <xdr:colOff>44450</xdr:colOff>
      <xdr:row>43</xdr:row>
      <xdr:rowOff>151554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148493"/>
          <a:ext cx="0" cy="13754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123631</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49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151554</xdr:rowOff>
    </xdr:from>
    <xdr:to>
      <xdr:col>81</xdr:col>
      <xdr:colOff>133350</xdr:colOff>
      <xdr:row>43</xdr:row>
      <xdr:rowOff>151554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52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62670</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147743</xdr:rowOff>
    </xdr:from>
    <xdr:to>
      <xdr:col>81</xdr:col>
      <xdr:colOff>133350</xdr:colOff>
      <xdr:row>35</xdr:row>
      <xdr:rowOff>147743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43604</xdr:rowOff>
    </xdr:from>
    <xdr:to>
      <xdr:col>81</xdr:col>
      <xdr:colOff>44450</xdr:colOff>
      <xdr:row>38</xdr:row>
      <xdr:rowOff>43604</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179800" y="65587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155381</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6841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43604</xdr:rowOff>
    </xdr:from>
    <xdr:to>
      <xdr:col>77</xdr:col>
      <xdr:colOff>44450</xdr:colOff>
      <xdr:row>38</xdr:row>
      <xdr:rowOff>43604</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5290800" y="65587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35983</xdr:rowOff>
    </xdr:from>
    <xdr:to>
      <xdr:col>77</xdr:col>
      <xdr:colOff>95250</xdr:colOff>
      <xdr:row>40</xdr:row>
      <xdr:rowOff>137583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122360</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6980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43604</xdr:rowOff>
    </xdr:from>
    <xdr:to>
      <xdr:col>72</xdr:col>
      <xdr:colOff>203200</xdr:colOff>
      <xdr:row>38</xdr:row>
      <xdr:rowOff>75777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4401800" y="655870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52070</xdr:rowOff>
    </xdr:from>
    <xdr:to>
      <xdr:col>73</xdr:col>
      <xdr:colOff>44450</xdr:colOff>
      <xdr:row>40</xdr:row>
      <xdr:rowOff>153670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138447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75777</xdr:rowOff>
    </xdr:from>
    <xdr:to>
      <xdr:col>68</xdr:col>
      <xdr:colOff>152400</xdr:colOff>
      <xdr:row>38</xdr:row>
      <xdr:rowOff>140123</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3512800" y="659087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162577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92287</xdr:rowOff>
    </xdr:from>
    <xdr:to>
      <xdr:col>64</xdr:col>
      <xdr:colOff>152400</xdr:colOff>
      <xdr:row>41</xdr:row>
      <xdr:rowOff>22437</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7214</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703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164254</xdr:rowOff>
    </xdr:from>
    <xdr:to>
      <xdr:col>81</xdr:col>
      <xdr:colOff>95250</xdr:colOff>
      <xdr:row>38</xdr:row>
      <xdr:rowOff>94404</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650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9330</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6352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164254</xdr:rowOff>
    </xdr:from>
    <xdr:to>
      <xdr:col>77</xdr:col>
      <xdr:colOff>95250</xdr:colOff>
      <xdr:row>38</xdr:row>
      <xdr:rowOff>94404</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650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104580</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6276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164254</xdr:rowOff>
    </xdr:from>
    <xdr:to>
      <xdr:col>73</xdr:col>
      <xdr:colOff>44450</xdr:colOff>
      <xdr:row>38</xdr:row>
      <xdr:rowOff>94404</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650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104580</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6276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24977</xdr:rowOff>
    </xdr:from>
    <xdr:to>
      <xdr:col>68</xdr:col>
      <xdr:colOff>203200</xdr:colOff>
      <xdr:row>38</xdr:row>
      <xdr:rowOff>126577</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654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136754</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630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89323</xdr:rowOff>
    </xdr:from>
    <xdr:to>
      <xdr:col>64</xdr:col>
      <xdr:colOff>152400</xdr:colOff>
      <xdr:row>39</xdr:row>
      <xdr:rowOff>19473</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660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29650</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637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公営企業債繰入見込額の減少及び充当可能基金の増加などにより、将来負担比率は</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年連続で「－」（比率なし）となった。</a:t>
          </a:r>
        </a:p>
        <a:p>
          <a:r>
            <a:rPr kumimoji="1" lang="ja-JP" altLang="en-US" sz="1300">
              <a:latin typeface="ＭＳ Ｐゴシック" panose="020B0600070205080204" pitchFamily="50" charset="-128"/>
              <a:ea typeface="ＭＳ Ｐゴシック" panose="020B0600070205080204" pitchFamily="50" charset="-128"/>
            </a:rPr>
            <a:t>今後も計画的な財政運営を進め、将来負担額の縮減等に努める。</a:t>
          </a: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147913</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70667"/>
          <a:ext cx="0" cy="15491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119990</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89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147913</xdr:rowOff>
    </xdr:from>
    <xdr:to>
      <xdr:col>81</xdr:col>
      <xdr:colOff>133350</xdr:colOff>
      <xdr:row>22</xdr:row>
      <xdr:rowOff>147913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919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119947</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691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147870</xdr:rowOff>
    </xdr:from>
    <xdr:to>
      <xdr:col>81</xdr:col>
      <xdr:colOff>95250</xdr:colOff>
      <xdr:row>16</xdr:row>
      <xdr:rowOff>78020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71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16</xdr:row>
      <xdr:rowOff>550</xdr:rowOff>
    </xdr:from>
    <xdr:to>
      <xdr:col>77</xdr:col>
      <xdr:colOff>95250</xdr:colOff>
      <xdr:row>16</xdr:row>
      <xdr:rowOff>102150</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74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112327</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512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22267</xdr:rowOff>
    </xdr:from>
    <xdr:to>
      <xdr:col>73</xdr:col>
      <xdr:colOff>44450</xdr:colOff>
      <xdr:row>16</xdr:row>
      <xdr:rowOff>123867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134044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534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168783</xdr:rowOff>
    </xdr:from>
    <xdr:to>
      <xdr:col>68</xdr:col>
      <xdr:colOff>203200</xdr:colOff>
      <xdr:row>16</xdr:row>
      <xdr:rowOff>98933</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109110</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509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33528</xdr:rowOff>
    </xdr:from>
    <xdr:to>
      <xdr:col>64</xdr:col>
      <xdr:colOff>152400</xdr:colOff>
      <xdr:row>16</xdr:row>
      <xdr:rowOff>135128</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145305</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54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兵庫県加東市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40,348
38,672
157.55
19,158,383
18,477,091
455,242
11,934,561
22,243,633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件費は退職者の増により減少したものの、市税等の収入も減少したことから人件費に係る経常収支比率は前年度に比べ増加した。しかし、合併以降、勧奨退職や退職者不補充、消防業務の広域化などの定員削減に取り組んできた結果、職員数の大幅な減少により、人件費は類似団体平均と比べて低い水準にある。</a:t>
          </a:r>
        </a:p>
        <a:p>
          <a:r>
            <a:rPr kumimoji="1" lang="ja-JP" altLang="en-US" sz="1300">
              <a:latin typeface="ＭＳ Ｐゴシック" panose="020B0600070205080204" pitchFamily="50" charset="-128"/>
              <a:ea typeface="ＭＳ Ｐゴシック" panose="020B0600070205080204" pitchFamily="50" charset="-128"/>
            </a:rPr>
            <a:t>今後も引き続き人件費の抑制に努める。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40</xdr:row>
      <xdr:rowOff>58420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77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20320</xdr:rowOff>
    </xdr:from>
    <xdr:to>
      <xdr:col>24</xdr:col>
      <xdr:colOff>25400</xdr:colOff>
      <xdr:row>34</xdr:row>
      <xdr:rowOff>58420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8496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128287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29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168910</xdr:rowOff>
    </xdr:from>
    <xdr:to>
      <xdr:col>19</xdr:col>
      <xdr:colOff>187325</xdr:colOff>
      <xdr:row>34</xdr:row>
      <xdr:rowOff>20320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8267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156210</xdr:rowOff>
    </xdr:from>
    <xdr:to>
      <xdr:col>20</xdr:col>
      <xdr:colOff>38100</xdr:colOff>
      <xdr:row>36</xdr:row>
      <xdr:rowOff>86360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71137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4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153670</xdr:rowOff>
    </xdr:from>
    <xdr:to>
      <xdr:col>15</xdr:col>
      <xdr:colOff>98425</xdr:colOff>
      <xdr:row>33</xdr:row>
      <xdr:rowOff>168910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8115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156210</xdr:rowOff>
    </xdr:from>
    <xdr:to>
      <xdr:col>15</xdr:col>
      <xdr:colOff>149225</xdr:colOff>
      <xdr:row>36</xdr:row>
      <xdr:rowOff>86360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71137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153670</xdr:rowOff>
    </xdr:from>
    <xdr:to>
      <xdr:col>11</xdr:col>
      <xdr:colOff>9525</xdr:colOff>
      <xdr:row>34</xdr:row>
      <xdr:rowOff>66040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58115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125730</xdr:rowOff>
    </xdr:from>
    <xdr:to>
      <xdr:col>11</xdr:col>
      <xdr:colOff>60325</xdr:colOff>
      <xdr:row>36</xdr:row>
      <xdr:rowOff>55880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40657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48277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7620</xdr:rowOff>
    </xdr:from>
    <xdr:to>
      <xdr:col>24</xdr:col>
      <xdr:colOff>76200</xdr:colOff>
      <xdr:row>34</xdr:row>
      <xdr:rowOff>109220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24147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68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140970</xdr:rowOff>
    </xdr:from>
    <xdr:to>
      <xdr:col>20</xdr:col>
      <xdr:colOff>38100</xdr:colOff>
      <xdr:row>34</xdr:row>
      <xdr:rowOff>71120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79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81297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56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118110</xdr:rowOff>
    </xdr:from>
    <xdr:to>
      <xdr:col>15</xdr:col>
      <xdr:colOff>149225</xdr:colOff>
      <xdr:row>34</xdr:row>
      <xdr:rowOff>48260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77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58437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54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102870</xdr:rowOff>
    </xdr:from>
    <xdr:to>
      <xdr:col>11</xdr:col>
      <xdr:colOff>60325</xdr:colOff>
      <xdr:row>34</xdr:row>
      <xdr:rowOff>33020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76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43197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52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15240</xdr:rowOff>
    </xdr:from>
    <xdr:to>
      <xdr:col>6</xdr:col>
      <xdr:colOff>171450</xdr:colOff>
      <xdr:row>34</xdr:row>
      <xdr:rowOff>116840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127017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6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物件費は、じん芥処理事業委託料が増となったものの、経常的な支出は減少し、物件費に係る経常収支比率は、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年連続で減少した。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しかし、</a:t>
          </a:r>
          <a:r>
            <a:rPr kumimoji="1" lang="ja-JP" altLang="en-US" sz="1300">
              <a:latin typeface="ＭＳ Ｐゴシック" panose="020B0600070205080204" pitchFamily="50" charset="-128"/>
              <a:ea typeface="ＭＳ Ｐゴシック" panose="020B0600070205080204" pitchFamily="50" charset="-128"/>
            </a:rPr>
            <a:t>依然として全国平均を上回っているため、引き続き事務事業の必要性や効果を検証し、効果の低い事務事業については、これまで以上に、積極的に廃止・縮小を進めるなど、徹底した歳出削減に取り組む必要があ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78014</xdr:rowOff>
    </xdr:from>
    <xdr:to>
      <xdr:col>82</xdr:col>
      <xdr:colOff>107950</xdr:colOff>
      <xdr:row>21</xdr:row>
      <xdr:rowOff>146050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35414"/>
          <a:ext cx="0" cy="1611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164391</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78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78014</xdr:rowOff>
    </xdr:from>
    <xdr:to>
      <xdr:col>82</xdr:col>
      <xdr:colOff>196850</xdr:colOff>
      <xdr:row>12</xdr:row>
      <xdr:rowOff>78014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3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121557</xdr:rowOff>
    </xdr:from>
    <xdr:to>
      <xdr:col>82</xdr:col>
      <xdr:colOff>107950</xdr:colOff>
      <xdr:row>17</xdr:row>
      <xdr:rowOff>48079</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864757"/>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76398</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48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59871</xdr:rowOff>
    </xdr:from>
    <xdr:to>
      <xdr:col>82</xdr:col>
      <xdr:colOff>158750</xdr:colOff>
      <xdr:row>16</xdr:row>
      <xdr:rowOff>161471</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121557</xdr:rowOff>
    </xdr:from>
    <xdr:to>
      <xdr:col>78</xdr:col>
      <xdr:colOff>69850</xdr:colOff>
      <xdr:row>16</xdr:row>
      <xdr:rowOff>154214</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8647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16329</xdr:rowOff>
    </xdr:from>
    <xdr:to>
      <xdr:col>78</xdr:col>
      <xdr:colOff>120650</xdr:colOff>
      <xdr:row>16</xdr:row>
      <xdr:rowOff>117929</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128106</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28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154214</xdr:rowOff>
    </xdr:from>
    <xdr:to>
      <xdr:col>73</xdr:col>
      <xdr:colOff>180975</xdr:colOff>
      <xdr:row>17</xdr:row>
      <xdr:rowOff>15421</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8974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155121</xdr:rowOff>
    </xdr:from>
    <xdr:to>
      <xdr:col>74</xdr:col>
      <xdr:colOff>31750</xdr:colOff>
      <xdr:row>16</xdr:row>
      <xdr:rowOff>85271</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95448</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49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1814</xdr:rowOff>
    </xdr:from>
    <xdr:to>
      <xdr:col>69</xdr:col>
      <xdr:colOff>92075</xdr:colOff>
      <xdr:row>17</xdr:row>
      <xdr:rowOff>15421</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745014"/>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111579</xdr:rowOff>
    </xdr:from>
    <xdr:to>
      <xdr:col>69</xdr:col>
      <xdr:colOff>142875</xdr:colOff>
      <xdr:row>16</xdr:row>
      <xdr:rowOff>41729</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51906</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68036</xdr:rowOff>
    </xdr:from>
    <xdr:to>
      <xdr:col>65</xdr:col>
      <xdr:colOff>53975</xdr:colOff>
      <xdr:row>15</xdr:row>
      <xdr:rowOff>169636</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8363</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168729</xdr:rowOff>
    </xdr:from>
    <xdr:to>
      <xdr:col>82</xdr:col>
      <xdr:colOff>158750</xdr:colOff>
      <xdr:row>17</xdr:row>
      <xdr:rowOff>98879</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91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140806</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884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70757</xdr:rowOff>
    </xdr:from>
    <xdr:to>
      <xdr:col>78</xdr:col>
      <xdr:colOff>120650</xdr:colOff>
      <xdr:row>17</xdr:row>
      <xdr:rowOff>907</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8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157134</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90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103414</xdr:rowOff>
    </xdr:from>
    <xdr:to>
      <xdr:col>74</xdr:col>
      <xdr:colOff>31750</xdr:colOff>
      <xdr:row>17</xdr:row>
      <xdr:rowOff>33564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84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18341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136071</xdr:rowOff>
    </xdr:from>
    <xdr:to>
      <xdr:col>69</xdr:col>
      <xdr:colOff>142875</xdr:colOff>
      <xdr:row>17</xdr:row>
      <xdr:rowOff>66221</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87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50998</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122464</xdr:rowOff>
    </xdr:from>
    <xdr:to>
      <xdr:col>65</xdr:col>
      <xdr:colOff>53975</xdr:colOff>
      <xdr:row>16</xdr:row>
      <xdr:rowOff>52614</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37391</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78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保育所等運営費や障害者自立支援等給付費の増により、扶助費に係る経常収支比率は前年度に比べ増加したが、類似団体平均とはほぼ同水準を維持している。今後も引き続き、事業の必要性や効果を検証し、効果の低い事業については、積極的に廃止・縮小を進めるなど、扶助費の削減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xdr:rowOff>
    </xdr:from>
    <xdr:to>
      <xdr:col>24</xdr:col>
      <xdr:colOff>25400</xdr:colOff>
      <xdr:row>61</xdr:row>
      <xdr:rowOff>20865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8928100"/>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99077</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67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xdr:rowOff>
    </xdr:from>
    <xdr:to>
      <xdr:col>24</xdr:col>
      <xdr:colOff>114300</xdr:colOff>
      <xdr:row>52</xdr:row>
      <xdr:rowOff>12700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892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55</xdr:row>
      <xdr:rowOff>102507</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4996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56442</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486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84365</xdr:rowOff>
    </xdr:from>
    <xdr:to>
      <xdr:col>24</xdr:col>
      <xdr:colOff>76200</xdr:colOff>
      <xdr:row>56</xdr:row>
      <xdr:rowOff>14515</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55</xdr:row>
      <xdr:rowOff>151493</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49960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35378</xdr:rowOff>
    </xdr:from>
    <xdr:to>
      <xdr:col>20</xdr:col>
      <xdr:colOff>38100</xdr:colOff>
      <xdr:row>55</xdr:row>
      <xdr:rowOff>136978</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121755</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551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127000</xdr:rowOff>
    </xdr:from>
    <xdr:to>
      <xdr:col>15</xdr:col>
      <xdr:colOff>98425</xdr:colOff>
      <xdr:row>55</xdr:row>
      <xdr:rowOff>151493</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385300"/>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35378</xdr:rowOff>
    </xdr:from>
    <xdr:to>
      <xdr:col>15</xdr:col>
      <xdr:colOff>149225</xdr:colOff>
      <xdr:row>55</xdr:row>
      <xdr:rowOff>136978</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147155</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94343</xdr:rowOff>
    </xdr:from>
    <xdr:to>
      <xdr:col>11</xdr:col>
      <xdr:colOff>9525</xdr:colOff>
      <xdr:row>54</xdr:row>
      <xdr:rowOff>127000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3526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141515</xdr:rowOff>
    </xdr:from>
    <xdr:to>
      <xdr:col>11</xdr:col>
      <xdr:colOff>60325</xdr:colOff>
      <xdr:row>55</xdr:row>
      <xdr:rowOff>71665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56442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59872</xdr:rowOff>
    </xdr:from>
    <xdr:to>
      <xdr:col>6</xdr:col>
      <xdr:colOff>171450</xdr:colOff>
      <xdr:row>54</xdr:row>
      <xdr:rowOff>161472</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31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146249</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40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51707</xdr:rowOff>
    </xdr:from>
    <xdr:to>
      <xdr:col>24</xdr:col>
      <xdr:colOff>76200</xdr:colOff>
      <xdr:row>55</xdr:row>
      <xdr:rowOff>153307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68234</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32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100693</xdr:rowOff>
    </xdr:from>
    <xdr:to>
      <xdr:col>15</xdr:col>
      <xdr:colOff>149225</xdr:colOff>
      <xdr:row>56</xdr:row>
      <xdr:rowOff>30843</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15620</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76200</xdr:rowOff>
    </xdr:from>
    <xdr:to>
      <xdr:col>11</xdr:col>
      <xdr:colOff>60325</xdr:colOff>
      <xdr:row>55</xdr:row>
      <xdr:rowOff>6350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16527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43543</xdr:rowOff>
    </xdr:from>
    <xdr:to>
      <xdr:col>6</xdr:col>
      <xdr:colOff>171450</xdr:colOff>
      <xdr:row>54</xdr:row>
      <xdr:rowOff>145143</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155320</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その他に係る経常収支比率は、前年度より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ポイント減少し、類似団体平均と比べ低い水準を維持している。</a:t>
          </a:r>
        </a:p>
        <a:p>
          <a:r>
            <a:rPr kumimoji="1" lang="ja-JP" altLang="en-US" sz="1300">
              <a:latin typeface="ＭＳ Ｐゴシック" panose="020B0600070205080204" pitchFamily="50" charset="-128"/>
              <a:ea typeface="ＭＳ Ｐゴシック" panose="020B0600070205080204" pitchFamily="50" charset="-128"/>
            </a:rPr>
            <a:t>今後も引き続き、医療費等の削減や徴収率向上対策に取り組み、繰出金等の抑制に努める。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60</xdr:row>
      <xdr:rowOff>169454</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202420"/>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141531</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28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169454</xdr:rowOff>
    </xdr:from>
    <xdr:to>
      <xdr:col>82</xdr:col>
      <xdr:colOff>196850</xdr:colOff>
      <xdr:row>60</xdr:row>
      <xdr:rowOff>169454</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131899</xdr:rowOff>
    </xdr:from>
    <xdr:to>
      <xdr:col>82</xdr:col>
      <xdr:colOff>107950</xdr:colOff>
      <xdr:row>55</xdr:row>
      <xdr:rowOff>138430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9561649"/>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144615</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574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1088</xdr:rowOff>
    </xdr:from>
    <xdr:to>
      <xdr:col>82</xdr:col>
      <xdr:colOff>158750</xdr:colOff>
      <xdr:row>56</xdr:row>
      <xdr:rowOff>102688</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60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92710</xdr:rowOff>
    </xdr:from>
    <xdr:to>
      <xdr:col>78</xdr:col>
      <xdr:colOff>69850</xdr:colOff>
      <xdr:row>55</xdr:row>
      <xdr:rowOff>138430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95224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53340</xdr:rowOff>
    </xdr:from>
    <xdr:to>
      <xdr:col>78</xdr:col>
      <xdr:colOff>120650</xdr:colOff>
      <xdr:row>56</xdr:row>
      <xdr:rowOff>154940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139717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740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66584</xdr:rowOff>
    </xdr:from>
    <xdr:to>
      <xdr:col>73</xdr:col>
      <xdr:colOff>180975</xdr:colOff>
      <xdr:row>55</xdr:row>
      <xdr:rowOff>92710</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949633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72934</xdr:rowOff>
    </xdr:from>
    <xdr:to>
      <xdr:col>74</xdr:col>
      <xdr:colOff>31750</xdr:colOff>
      <xdr:row>57</xdr:row>
      <xdr:rowOff>3084</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67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159311</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760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53522</xdr:rowOff>
    </xdr:from>
    <xdr:to>
      <xdr:col>69</xdr:col>
      <xdr:colOff>92075</xdr:colOff>
      <xdr:row>55</xdr:row>
      <xdr:rowOff>66584</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9483272"/>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13987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40277</xdr:rowOff>
    </xdr:from>
    <xdr:to>
      <xdr:col>65</xdr:col>
      <xdr:colOff>53975</xdr:colOff>
      <xdr:row>56</xdr:row>
      <xdr:rowOff>141877</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126654</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72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81099</xdr:rowOff>
    </xdr:from>
    <xdr:to>
      <xdr:col>82</xdr:col>
      <xdr:colOff>158750</xdr:colOff>
      <xdr:row>56</xdr:row>
      <xdr:rowOff>11249</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51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97626</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355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87630</xdr:rowOff>
    </xdr:from>
    <xdr:to>
      <xdr:col>78</xdr:col>
      <xdr:colOff>120650</xdr:colOff>
      <xdr:row>56</xdr:row>
      <xdr:rowOff>17780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27957</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41910</xdr:rowOff>
    </xdr:from>
    <xdr:to>
      <xdr:col>74</xdr:col>
      <xdr:colOff>31750</xdr:colOff>
      <xdr:row>55</xdr:row>
      <xdr:rowOff>143510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153687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15784</xdr:rowOff>
    </xdr:from>
    <xdr:to>
      <xdr:col>69</xdr:col>
      <xdr:colOff>142875</xdr:colOff>
      <xdr:row>55</xdr:row>
      <xdr:rowOff>117384</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445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127561</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21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2722</xdr:rowOff>
    </xdr:from>
    <xdr:to>
      <xdr:col>65</xdr:col>
      <xdr:colOff>53975</xdr:colOff>
      <xdr:row>55</xdr:row>
      <xdr:rowOff>104322</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114499</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補助費等は、下水道事業会計繰出金の減などにより、令和元年度は</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ポイント減少したが、依然として補助費等に係る経常収支比率は類似団体平均より高い水準にある。</a:t>
          </a:r>
        </a:p>
        <a:p>
          <a:r>
            <a:rPr kumimoji="1" lang="ja-JP" altLang="en-US" sz="1300">
              <a:latin typeface="ＭＳ Ｐゴシック" panose="020B0600070205080204" pitchFamily="50" charset="-128"/>
              <a:ea typeface="ＭＳ Ｐゴシック" panose="020B0600070205080204" pitchFamily="50" charset="-128"/>
            </a:rPr>
            <a:t>今後も引き続き、企業会計及び一部事務組合への補助金・負担金の抑制に努める。</a:t>
          </a: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41</xdr:row>
      <xdr:rowOff>115570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869432"/>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87647</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115570</xdr:rowOff>
    </xdr:from>
    <xdr:to>
      <xdr:col>82</xdr:col>
      <xdr:colOff>196850</xdr:colOff>
      <xdr:row>41</xdr:row>
      <xdr:rowOff>115570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714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106426</xdr:rowOff>
    </xdr:from>
    <xdr:to>
      <xdr:col>82</xdr:col>
      <xdr:colOff>107950</xdr:colOff>
      <xdr:row>37</xdr:row>
      <xdr:rowOff>147574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5671800" y="645007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147591</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147574</xdr:rowOff>
    </xdr:from>
    <xdr:to>
      <xdr:col>78</xdr:col>
      <xdr:colOff>69850</xdr:colOff>
      <xdr:row>38</xdr:row>
      <xdr:rowOff>3556</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4782800" y="64912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103632</xdr:rowOff>
    </xdr:from>
    <xdr:to>
      <xdr:col>78</xdr:col>
      <xdr:colOff>120650</xdr:colOff>
      <xdr:row>37</xdr:row>
      <xdr:rowOff>33782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43959</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3556</xdr:rowOff>
    </xdr:from>
    <xdr:to>
      <xdr:col>73</xdr:col>
      <xdr:colOff>180975</xdr:colOff>
      <xdr:row>38</xdr:row>
      <xdr:rowOff>12700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893800" y="65186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94488</xdr:rowOff>
    </xdr:from>
    <xdr:to>
      <xdr:col>74</xdr:col>
      <xdr:colOff>31750</xdr:colOff>
      <xdr:row>37</xdr:row>
      <xdr:rowOff>24638</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34815</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12700</xdr:rowOff>
    </xdr:from>
    <xdr:to>
      <xdr:col>69</xdr:col>
      <xdr:colOff>92075</xdr:colOff>
      <xdr:row>38</xdr:row>
      <xdr:rowOff>26416</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004800" y="652780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25671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160545</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55626</xdr:rowOff>
    </xdr:from>
    <xdr:to>
      <xdr:col>82</xdr:col>
      <xdr:colOff>158750</xdr:colOff>
      <xdr:row>37</xdr:row>
      <xdr:rowOff>157226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27703</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96774</xdr:rowOff>
    </xdr:from>
    <xdr:to>
      <xdr:col>78</xdr:col>
      <xdr:colOff>120650</xdr:colOff>
      <xdr:row>38</xdr:row>
      <xdr:rowOff>26924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11701</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6526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124206</xdr:rowOff>
    </xdr:from>
    <xdr:to>
      <xdr:col>74</xdr:col>
      <xdr:colOff>31750</xdr:colOff>
      <xdr:row>38</xdr:row>
      <xdr:rowOff>54356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39133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133350</xdr:rowOff>
    </xdr:from>
    <xdr:to>
      <xdr:col>69</xdr:col>
      <xdr:colOff>142875</xdr:colOff>
      <xdr:row>38</xdr:row>
      <xdr:rowOff>63500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48277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147066</xdr:rowOff>
    </xdr:from>
    <xdr:to>
      <xdr:col>65</xdr:col>
      <xdr:colOff>53975</xdr:colOff>
      <xdr:row>38</xdr:row>
      <xdr:rowOff>77215</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61993</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係る経常収支比率は、類似団体平均と比べ低い水準を維持しているが、デジタル防災行政無線などの大型事業の元金償還が始まり、今後も大型事業を予定していることから公債費は増加していく見込みにある。これまで同様、起債発行の抑制に努めていく。</a:t>
          </a: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a:extLst>
            <a:ext uri="{FF2B5EF4-FFF2-40B4-BE49-F238E27FC236}">
              <a16:creationId xmlns:a16="http://schemas.microsoft.com/office/drawing/2014/main" id="{00000000-0008-0000-0400-00007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109038</xdr:rowOff>
    </xdr:from>
    <xdr:to>
      <xdr:col>24</xdr:col>
      <xdr:colOff>25400</xdr:colOff>
      <xdr:row>80</xdr:row>
      <xdr:rowOff>143329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4826000" y="12624888"/>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115406</xdr:rowOff>
    </xdr:from>
    <xdr:ext cx="762000" cy="259045"/>
    <xdr:sp macro="" textlink="">
      <xdr:nvSpPr>
        <xdr:cNvPr id="372" name="公債費最小値テキスト">
          <a:extLst>
            <a:ext uri="{FF2B5EF4-FFF2-40B4-BE49-F238E27FC236}">
              <a16:creationId xmlns:a16="http://schemas.microsoft.com/office/drawing/2014/main" id="{00000000-0008-0000-0400-000074010000}"/>
            </a:ext>
          </a:extLst>
        </xdr:cNvPr>
        <xdr:cNvSpPr txBox="1"/>
      </xdr:nvSpPr>
      <xdr:spPr>
        <a:xfrm>
          <a:off x="4914900" y="1383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143329</xdr:rowOff>
    </xdr:from>
    <xdr:to>
      <xdr:col>24</xdr:col>
      <xdr:colOff>114300</xdr:colOff>
      <xdr:row>80</xdr:row>
      <xdr:rowOff>143329</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3859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23965</xdr:rowOff>
    </xdr:from>
    <xdr:ext cx="762000" cy="259045"/>
    <xdr:sp macro="" textlink="">
      <xdr:nvSpPr>
        <xdr:cNvPr id="374" name="公債費最大値テキスト">
          <a:extLst>
            <a:ext uri="{FF2B5EF4-FFF2-40B4-BE49-F238E27FC236}">
              <a16:creationId xmlns:a16="http://schemas.microsoft.com/office/drawing/2014/main" id="{00000000-0008-0000-0400-000076010000}"/>
            </a:ext>
          </a:extLst>
        </xdr:cNvPr>
        <xdr:cNvSpPr txBox="1"/>
      </xdr:nvSpPr>
      <xdr:spPr>
        <a:xfrm>
          <a:off x="4914900" y="1236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109038</xdr:rowOff>
    </xdr:from>
    <xdr:to>
      <xdr:col>24</xdr:col>
      <xdr:colOff>114300</xdr:colOff>
      <xdr:row>73</xdr:row>
      <xdr:rowOff>109038</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4737100" y="1262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97608</xdr:rowOff>
    </xdr:from>
    <xdr:to>
      <xdr:col>24</xdr:col>
      <xdr:colOff>25400</xdr:colOff>
      <xdr:row>76</xdr:row>
      <xdr:rowOff>169455</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3987800" y="13127808"/>
          <a:ext cx="838200" cy="7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142983</xdr:rowOff>
    </xdr:from>
    <xdr:ext cx="762000" cy="259045"/>
    <xdr:sp macro="" textlink="">
      <xdr:nvSpPr>
        <xdr:cNvPr id="377" name="公債費平均値テキスト">
          <a:extLst>
            <a:ext uri="{FF2B5EF4-FFF2-40B4-BE49-F238E27FC236}">
              <a16:creationId xmlns:a16="http://schemas.microsoft.com/office/drawing/2014/main" id="{00000000-0008-0000-0400-000079010000}"/>
            </a:ext>
          </a:extLst>
        </xdr:cNvPr>
        <xdr:cNvSpPr txBox="1"/>
      </xdr:nvSpPr>
      <xdr:spPr>
        <a:xfrm>
          <a:off x="4914900" y="13173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170906</xdr:rowOff>
    </xdr:from>
    <xdr:to>
      <xdr:col>24</xdr:col>
      <xdr:colOff>76200</xdr:colOff>
      <xdr:row>77</xdr:row>
      <xdr:rowOff>101056</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4775200" y="13201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97608</xdr:rowOff>
    </xdr:from>
    <xdr:to>
      <xdr:col>19</xdr:col>
      <xdr:colOff>187325</xdr:colOff>
      <xdr:row>76</xdr:row>
      <xdr:rowOff>97608</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3098800" y="131278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157843</xdr:rowOff>
    </xdr:from>
    <xdr:to>
      <xdr:col>20</xdr:col>
      <xdr:colOff>38100</xdr:colOff>
      <xdr:row>77</xdr:row>
      <xdr:rowOff>87993</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9370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72770</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3274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45357</xdr:rowOff>
    </xdr:from>
    <xdr:to>
      <xdr:col>15</xdr:col>
      <xdr:colOff>98425</xdr:colOff>
      <xdr:row>76</xdr:row>
      <xdr:rowOff>97608</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a:off x="2209800" y="13075557"/>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5987</xdr:rowOff>
    </xdr:from>
    <xdr:to>
      <xdr:col>15</xdr:col>
      <xdr:colOff>149225</xdr:colOff>
      <xdr:row>77</xdr:row>
      <xdr:rowOff>107587</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3048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92364</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3294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32294</xdr:rowOff>
    </xdr:from>
    <xdr:to>
      <xdr:col>11</xdr:col>
      <xdr:colOff>9525</xdr:colOff>
      <xdr:row>76</xdr:row>
      <xdr:rowOff>45357</xdr:rowOff>
    </xdr:to>
    <xdr:cxnSp macro="">
      <xdr:nvCxnSpPr>
        <xdr:cNvPr id="385" name="直線コネクタ 384">
          <a:extLst>
            <a:ext uri="{FF2B5EF4-FFF2-40B4-BE49-F238E27FC236}">
              <a16:creationId xmlns:a16="http://schemas.microsoft.com/office/drawing/2014/main" id="{00000000-0008-0000-0400-000081010000}"/>
            </a:ext>
          </a:extLst>
        </xdr:cNvPr>
        <xdr:cNvCxnSpPr/>
      </xdr:nvCxnSpPr>
      <xdr:spPr>
        <a:xfrm>
          <a:off x="1320800" y="1306249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12519</xdr:rowOff>
    </xdr:from>
    <xdr:to>
      <xdr:col>11</xdr:col>
      <xdr:colOff>60325</xdr:colOff>
      <xdr:row>77</xdr:row>
      <xdr:rowOff>114119</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2159000" y="13214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98896</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330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5987</xdr:rowOff>
    </xdr:from>
    <xdr:to>
      <xdr:col>6</xdr:col>
      <xdr:colOff>171450</xdr:colOff>
      <xdr:row>77</xdr:row>
      <xdr:rowOff>107587</xdr:rowOff>
    </xdr:to>
    <xdr:sp macro="" textlink="">
      <xdr:nvSpPr>
        <xdr:cNvPr id="388" name="フローチャート: 判断 387">
          <a:extLst>
            <a:ext uri="{FF2B5EF4-FFF2-40B4-BE49-F238E27FC236}">
              <a16:creationId xmlns:a16="http://schemas.microsoft.com/office/drawing/2014/main" id="{00000000-0008-0000-0400-000084010000}"/>
            </a:ext>
          </a:extLst>
        </xdr:cNvPr>
        <xdr:cNvSpPr/>
      </xdr:nvSpPr>
      <xdr:spPr>
        <a:xfrm>
          <a:off x="1270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92364</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3294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118655</xdr:rowOff>
    </xdr:from>
    <xdr:to>
      <xdr:col>24</xdr:col>
      <xdr:colOff>76200</xdr:colOff>
      <xdr:row>77</xdr:row>
      <xdr:rowOff>48805</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4775200" y="1314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135182</xdr:rowOff>
    </xdr:from>
    <xdr:ext cx="762000" cy="259045"/>
    <xdr:sp macro="" textlink="">
      <xdr:nvSpPr>
        <xdr:cNvPr id="396" name="公債費該当値テキスト">
          <a:extLst>
            <a:ext uri="{FF2B5EF4-FFF2-40B4-BE49-F238E27FC236}">
              <a16:creationId xmlns:a16="http://schemas.microsoft.com/office/drawing/2014/main" id="{00000000-0008-0000-0400-00008C010000}"/>
            </a:ext>
          </a:extLst>
        </xdr:cNvPr>
        <xdr:cNvSpPr txBox="1"/>
      </xdr:nvSpPr>
      <xdr:spPr>
        <a:xfrm>
          <a:off x="4914900" y="12993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46808</xdr:rowOff>
    </xdr:from>
    <xdr:to>
      <xdr:col>20</xdr:col>
      <xdr:colOff>38100</xdr:colOff>
      <xdr:row>76</xdr:row>
      <xdr:rowOff>148408</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937000" y="1307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158586</xdr:rowOff>
    </xdr:from>
    <xdr:ext cx="7366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3606800" y="12845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46808</xdr:rowOff>
    </xdr:from>
    <xdr:to>
      <xdr:col>15</xdr:col>
      <xdr:colOff>149225</xdr:colOff>
      <xdr:row>76</xdr:row>
      <xdr:rowOff>148408</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3048000" y="1307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158586</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2717800" y="12845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166007</xdr:rowOff>
    </xdr:from>
    <xdr:to>
      <xdr:col>11</xdr:col>
      <xdr:colOff>60325</xdr:colOff>
      <xdr:row>76</xdr:row>
      <xdr:rowOff>96157</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2159000" y="1302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106334</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828800" y="1279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152944</xdr:rowOff>
    </xdr:from>
    <xdr:to>
      <xdr:col>6</xdr:col>
      <xdr:colOff>171450</xdr:colOff>
      <xdr:row>76</xdr:row>
      <xdr:rowOff>83094</xdr:rowOff>
    </xdr:to>
    <xdr:sp macro="" textlink="">
      <xdr:nvSpPr>
        <xdr:cNvPr id="403" name="楕円 402">
          <a:extLst>
            <a:ext uri="{FF2B5EF4-FFF2-40B4-BE49-F238E27FC236}">
              <a16:creationId xmlns:a16="http://schemas.microsoft.com/office/drawing/2014/main" id="{00000000-0008-0000-0400-000093010000}"/>
            </a:ext>
          </a:extLst>
        </xdr:cNvPr>
        <xdr:cNvSpPr/>
      </xdr:nvSpPr>
      <xdr:spPr>
        <a:xfrm>
          <a:off x="1270000" y="1301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93271</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939800" y="1278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公債費以外に係る経常収支比率は、類似団体平均と比べ低い水準にあるものの、依然として補助費等に係る比率が高く、補助費等の経費縮減はこれまでから大きな課題である。</a:t>
          </a:r>
        </a:p>
        <a:p>
          <a:r>
            <a:rPr kumimoji="1" lang="ja-JP" altLang="en-US" sz="1300">
              <a:latin typeface="ＭＳ Ｐゴシック" panose="020B0600070205080204" pitchFamily="50" charset="-128"/>
              <a:ea typeface="ＭＳ Ｐゴシック" panose="020B0600070205080204" pitchFamily="50" charset="-128"/>
            </a:rPr>
            <a:t>引き続き、徹底した歳出削減に取り組むとともに、特に企業会計及び一部事務組合に係る補助金・負担金の抑制に努める。</a:t>
          </a:r>
        </a:p>
      </xdr:txBody>
    </xdr:sp>
    <xdr:clientData/>
  </xdr:twoCellAnchor>
  <xdr:oneCellAnchor>
    <xdr:from>
      <xdr:col>62</xdr:col>
      <xdr:colOff>6350</xdr:colOff>
      <xdr:row>69</xdr:row>
      <xdr:rowOff>107950</xdr:rowOff>
    </xdr:from>
    <xdr:ext cx="298543" cy="225703"/>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a:extLst>
            <a:ext uri="{FF2B5EF4-FFF2-40B4-BE49-F238E27FC236}">
              <a16:creationId xmlns:a16="http://schemas.microsoft.com/office/drawing/2014/main" id="{00000000-0008-0000-0400-0000A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122428</xdr:rowOff>
    </xdr:from>
    <xdr:to>
      <xdr:col>82</xdr:col>
      <xdr:colOff>107950</xdr:colOff>
      <xdr:row>81</xdr:row>
      <xdr:rowOff>88137</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6510000" y="12809728"/>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60214</xdr:rowOff>
    </xdr:from>
    <xdr:ext cx="762000" cy="259045"/>
    <xdr:sp macro="" textlink="">
      <xdr:nvSpPr>
        <xdr:cNvPr id="431" name="公債費以外最小値テキスト">
          <a:extLst>
            <a:ext uri="{FF2B5EF4-FFF2-40B4-BE49-F238E27FC236}">
              <a16:creationId xmlns:a16="http://schemas.microsoft.com/office/drawing/2014/main" id="{00000000-0008-0000-0400-0000AF010000}"/>
            </a:ext>
          </a:extLst>
        </xdr:cNvPr>
        <xdr:cNvSpPr txBox="1"/>
      </xdr:nvSpPr>
      <xdr:spPr>
        <a:xfrm>
          <a:off x="16598900" y="13947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88137</xdr:rowOff>
    </xdr:from>
    <xdr:to>
      <xdr:col>82</xdr:col>
      <xdr:colOff>196850</xdr:colOff>
      <xdr:row>81</xdr:row>
      <xdr:rowOff>88137</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3975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37355</xdr:rowOff>
    </xdr:from>
    <xdr:ext cx="762000" cy="259045"/>
    <xdr:sp macro="" textlink="">
      <xdr:nvSpPr>
        <xdr:cNvPr id="433" name="公債費以外最大値テキスト">
          <a:extLst>
            <a:ext uri="{FF2B5EF4-FFF2-40B4-BE49-F238E27FC236}">
              <a16:creationId xmlns:a16="http://schemas.microsoft.com/office/drawing/2014/main" id="{00000000-0008-0000-0400-0000B1010000}"/>
            </a:ext>
          </a:extLst>
        </xdr:cNvPr>
        <xdr:cNvSpPr txBox="1"/>
      </xdr:nvSpPr>
      <xdr:spPr>
        <a:xfrm>
          <a:off x="16598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122428</xdr:rowOff>
    </xdr:from>
    <xdr:to>
      <xdr:col>82</xdr:col>
      <xdr:colOff>196850</xdr:colOff>
      <xdr:row>74</xdr:row>
      <xdr:rowOff>122428</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6421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99568</xdr:rowOff>
    </xdr:from>
    <xdr:to>
      <xdr:col>82</xdr:col>
      <xdr:colOff>107950</xdr:colOff>
      <xdr:row>76</xdr:row>
      <xdr:rowOff>127000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5671800" y="1312976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271</xdr:rowOff>
    </xdr:from>
    <xdr:ext cx="762000" cy="259045"/>
    <xdr:sp macro="" textlink="">
      <xdr:nvSpPr>
        <xdr:cNvPr id="436" name="公債費以外平均値テキスト">
          <a:extLst>
            <a:ext uri="{FF2B5EF4-FFF2-40B4-BE49-F238E27FC236}">
              <a16:creationId xmlns:a16="http://schemas.microsoft.com/office/drawing/2014/main" id="{00000000-0008-0000-0400-0000B4010000}"/>
            </a:ext>
          </a:extLst>
        </xdr:cNvPr>
        <xdr:cNvSpPr txBox="1"/>
      </xdr:nvSpPr>
      <xdr:spPr>
        <a:xfrm>
          <a:off x="16598900" y="13201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6459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99568</xdr:rowOff>
    </xdr:from>
    <xdr:to>
      <xdr:col>78</xdr:col>
      <xdr:colOff>69850</xdr:colOff>
      <xdr:row>76</xdr:row>
      <xdr:rowOff>117856</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4782800" y="131297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5335</xdr:rowOff>
    </xdr:from>
    <xdr:to>
      <xdr:col>78</xdr:col>
      <xdr:colOff>120650</xdr:colOff>
      <xdr:row>77</xdr:row>
      <xdr:rowOff>106935</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5621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91712</xdr:rowOff>
    </xdr:from>
    <xdr:ext cx="7366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290800" y="1329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58420</xdr:rowOff>
    </xdr:from>
    <xdr:to>
      <xdr:col>73</xdr:col>
      <xdr:colOff>180975</xdr:colOff>
      <xdr:row>76</xdr:row>
      <xdr:rowOff>117856</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893800" y="1308862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82566</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26415</xdr:rowOff>
    </xdr:from>
    <xdr:to>
      <xdr:col>69</xdr:col>
      <xdr:colOff>92075</xdr:colOff>
      <xdr:row>76</xdr:row>
      <xdr:rowOff>58420</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a:off x="13004800" y="13056615"/>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121920</xdr:rowOff>
    </xdr:from>
    <xdr:to>
      <xdr:col>69</xdr:col>
      <xdr:colOff>142875</xdr:colOff>
      <xdr:row>77</xdr:row>
      <xdr:rowOff>52070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36847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47" name="フローチャート: 判断 446">
          <a:extLst>
            <a:ext uri="{FF2B5EF4-FFF2-40B4-BE49-F238E27FC236}">
              <a16:creationId xmlns:a16="http://schemas.microsoft.com/office/drawing/2014/main" id="{00000000-0008-0000-0400-0000BF010000}"/>
            </a:ext>
          </a:extLst>
        </xdr:cNvPr>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93997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76200</xdr:rowOff>
    </xdr:from>
    <xdr:to>
      <xdr:col>82</xdr:col>
      <xdr:colOff>158750</xdr:colOff>
      <xdr:row>77</xdr:row>
      <xdr:rowOff>6350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6459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92727</xdr:rowOff>
    </xdr:from>
    <xdr:ext cx="762000" cy="259045"/>
    <xdr:sp macro="" textlink="">
      <xdr:nvSpPr>
        <xdr:cNvPr id="455" name="公債費以外該当値テキスト">
          <a:extLst>
            <a:ext uri="{FF2B5EF4-FFF2-40B4-BE49-F238E27FC236}">
              <a16:creationId xmlns:a16="http://schemas.microsoft.com/office/drawing/2014/main" id="{00000000-0008-0000-0400-0000C7010000}"/>
            </a:ext>
          </a:extLst>
        </xdr:cNvPr>
        <xdr:cNvSpPr txBox="1"/>
      </xdr:nvSpPr>
      <xdr:spPr>
        <a:xfrm>
          <a:off x="165989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48768</xdr:rowOff>
    </xdr:from>
    <xdr:to>
      <xdr:col>78</xdr:col>
      <xdr:colOff>120650</xdr:colOff>
      <xdr:row>76</xdr:row>
      <xdr:rowOff>150368</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5621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160545</xdr:rowOff>
    </xdr:from>
    <xdr:ext cx="7366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5290800" y="12847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67056</xdr:rowOff>
    </xdr:from>
    <xdr:to>
      <xdr:col>74</xdr:col>
      <xdr:colOff>31750</xdr:colOff>
      <xdr:row>76</xdr:row>
      <xdr:rowOff>168656</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4732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7383</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4401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7620</xdr:rowOff>
    </xdr:from>
    <xdr:to>
      <xdr:col>69</xdr:col>
      <xdr:colOff>142875</xdr:colOff>
      <xdr:row>76</xdr:row>
      <xdr:rowOff>109220</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3843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119397</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147065</xdr:rowOff>
    </xdr:from>
    <xdr:to>
      <xdr:col>65</xdr:col>
      <xdr:colOff>53975</xdr:colOff>
      <xdr:row>76</xdr:row>
      <xdr:rowOff>77215</xdr:rowOff>
    </xdr:to>
    <xdr:sp macro="" textlink="">
      <xdr:nvSpPr>
        <xdr:cNvPr id="462" name="楕円 461">
          <a:extLst>
            <a:ext uri="{FF2B5EF4-FFF2-40B4-BE49-F238E27FC236}">
              <a16:creationId xmlns:a16="http://schemas.microsoft.com/office/drawing/2014/main" id="{00000000-0008-0000-0400-0000CE010000}"/>
            </a:ext>
          </a:extLst>
        </xdr:cNvPr>
        <xdr:cNvSpPr/>
      </xdr:nvSpPr>
      <xdr:spPr>
        <a:xfrm>
          <a:off x="12954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87393</xdr:rowOff>
    </xdr:from>
    <xdr:ext cx="762000" cy="259045"/>
    <xdr:sp macro="" textlink="">
      <xdr:nvSpPr>
        <xdr:cNvPr id="463" name="テキスト ボックス 462">
          <a:extLst>
            <a:ext uri="{FF2B5EF4-FFF2-40B4-BE49-F238E27FC236}">
              <a16:creationId xmlns:a16="http://schemas.microsoft.com/office/drawing/2014/main" id="{00000000-0008-0000-0400-0000CF010000}"/>
            </a:ext>
          </a:extLst>
        </xdr:cNvPr>
        <xdr:cNvSpPr txBox="1"/>
      </xdr:nvSpPr>
      <xdr:spPr>
        <a:xfrm>
          <a:off x="12623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兵庫県加東市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170820</xdr:rowOff>
    </xdr:from>
    <xdr:to>
      <xdr:col>29</xdr:col>
      <xdr:colOff>127000</xdr:colOff>
      <xdr:row>19</xdr:row>
      <xdr:rowOff>121410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04395"/>
          <a:ext cx="0" cy="13221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93487</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9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121410</xdr:rowOff>
    </xdr:from>
    <xdr:to>
      <xdr:col>30</xdr:col>
      <xdr:colOff>25400</xdr:colOff>
      <xdr:row>19</xdr:row>
      <xdr:rowOff>121410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265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85747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47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170820</xdr:rowOff>
    </xdr:from>
    <xdr:to>
      <xdr:col>30</xdr:col>
      <xdr:colOff>25400</xdr:colOff>
      <xdr:row>11</xdr:row>
      <xdr:rowOff>170820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043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145266</xdr:rowOff>
    </xdr:from>
    <xdr:to>
      <xdr:col>29</xdr:col>
      <xdr:colOff>127000</xdr:colOff>
      <xdr:row>15</xdr:row>
      <xdr:rowOff>153855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2764641"/>
          <a:ext cx="647700" cy="85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144382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6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855</xdr:rowOff>
    </xdr:from>
    <xdr:to>
      <xdr:col>29</xdr:col>
      <xdr:colOff>177800</xdr:colOff>
      <xdr:row>16</xdr:row>
      <xdr:rowOff>102455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791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72784</xdr:rowOff>
    </xdr:from>
    <xdr:to>
      <xdr:col>26</xdr:col>
      <xdr:colOff>50800</xdr:colOff>
      <xdr:row>15</xdr:row>
      <xdr:rowOff>145266</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2692159"/>
          <a:ext cx="698500" cy="724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25413</xdr:rowOff>
    </xdr:from>
    <xdr:to>
      <xdr:col>26</xdr:col>
      <xdr:colOff>101600</xdr:colOff>
      <xdr:row>16</xdr:row>
      <xdr:rowOff>127013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16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111790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902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72784</xdr:rowOff>
    </xdr:from>
    <xdr:to>
      <xdr:col>22</xdr:col>
      <xdr:colOff>114300</xdr:colOff>
      <xdr:row>15</xdr:row>
      <xdr:rowOff>94452</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692159"/>
          <a:ext cx="698500" cy="216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40206</xdr:rowOff>
    </xdr:from>
    <xdr:to>
      <xdr:col>22</xdr:col>
      <xdr:colOff>165100</xdr:colOff>
      <xdr:row>16</xdr:row>
      <xdr:rowOff>141806</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31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126583</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917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78515</xdr:rowOff>
    </xdr:from>
    <xdr:to>
      <xdr:col>18</xdr:col>
      <xdr:colOff>177800</xdr:colOff>
      <xdr:row>15</xdr:row>
      <xdr:rowOff>94452</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2697890"/>
          <a:ext cx="698500" cy="159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57727</xdr:rowOff>
    </xdr:from>
    <xdr:to>
      <xdr:col>19</xdr:col>
      <xdr:colOff>38100</xdr:colOff>
      <xdr:row>16</xdr:row>
      <xdr:rowOff>159327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4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144104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934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21298</xdr:rowOff>
    </xdr:from>
    <xdr:to>
      <xdr:col>15</xdr:col>
      <xdr:colOff>101600</xdr:colOff>
      <xdr:row>16</xdr:row>
      <xdr:rowOff>122898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812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107675</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98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103055</xdr:rowOff>
    </xdr:from>
    <xdr:to>
      <xdr:col>29</xdr:col>
      <xdr:colOff>177800</xdr:colOff>
      <xdr:row>16</xdr:row>
      <xdr:rowOff>33205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7224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119582</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567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94466</xdr:rowOff>
    </xdr:from>
    <xdr:to>
      <xdr:col>26</xdr:col>
      <xdr:colOff>101600</xdr:colOff>
      <xdr:row>16</xdr:row>
      <xdr:rowOff>24616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7138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34793</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4827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21984</xdr:rowOff>
    </xdr:from>
    <xdr:to>
      <xdr:col>22</xdr:col>
      <xdr:colOff>165100</xdr:colOff>
      <xdr:row>15</xdr:row>
      <xdr:rowOff>123584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6413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133761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410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43652</xdr:rowOff>
    </xdr:from>
    <xdr:to>
      <xdr:col>19</xdr:col>
      <xdr:colOff>38100</xdr:colOff>
      <xdr:row>15</xdr:row>
      <xdr:rowOff>145252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6630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155429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431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27715</xdr:rowOff>
    </xdr:from>
    <xdr:to>
      <xdr:col>15</xdr:col>
      <xdr:colOff>101600</xdr:colOff>
      <xdr:row>15</xdr:row>
      <xdr:rowOff>129315</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6470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139492</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415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a:extLst>
            <a:ext uri="{FF2B5EF4-FFF2-40B4-BE49-F238E27FC236}">
              <a16:creationId xmlns:a16="http://schemas.microsoft.com/office/drawing/2014/main" id="{00000000-0008-0000-0500-00006E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115015</xdr:rowOff>
    </xdr:from>
    <xdr:to>
      <xdr:col>29</xdr:col>
      <xdr:colOff>127000</xdr:colOff>
      <xdr:row>38</xdr:row>
      <xdr:rowOff>151754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651500" y="6039565"/>
          <a:ext cx="0" cy="15797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123831</xdr:rowOff>
    </xdr:from>
    <xdr:ext cx="762000" cy="259045"/>
    <xdr:sp macro="" textlink="">
      <xdr:nvSpPr>
        <xdr:cNvPr id="112" name="人口1人当たり決算額の推移最小値テキスト445">
          <a:extLst>
            <a:ext uri="{FF2B5EF4-FFF2-40B4-BE49-F238E27FC236}">
              <a16:creationId xmlns:a16="http://schemas.microsoft.com/office/drawing/2014/main" id="{00000000-0008-0000-0500-000070000000}"/>
            </a:ext>
          </a:extLst>
        </xdr:cNvPr>
        <xdr:cNvSpPr txBox="1"/>
      </xdr:nvSpPr>
      <xdr:spPr>
        <a:xfrm>
          <a:off x="5740400" y="7591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151754</xdr:rowOff>
    </xdr:from>
    <xdr:to>
      <xdr:col>30</xdr:col>
      <xdr:colOff>25400</xdr:colOff>
      <xdr:row>38</xdr:row>
      <xdr:rowOff>151754</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76193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29942</xdr:rowOff>
    </xdr:from>
    <xdr:ext cx="762000" cy="259045"/>
    <xdr:sp macro="" textlink="">
      <xdr:nvSpPr>
        <xdr:cNvPr id="114" name="人口1人当たり決算額の推移最大値テキスト445">
          <a:extLst>
            <a:ext uri="{FF2B5EF4-FFF2-40B4-BE49-F238E27FC236}">
              <a16:creationId xmlns:a16="http://schemas.microsoft.com/office/drawing/2014/main" id="{00000000-0008-0000-0500-000072000000}"/>
            </a:ext>
          </a:extLst>
        </xdr:cNvPr>
        <xdr:cNvSpPr txBox="1"/>
      </xdr:nvSpPr>
      <xdr:spPr>
        <a:xfrm>
          <a:off x="5740400" y="5783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115015</xdr:rowOff>
    </xdr:from>
    <xdr:to>
      <xdr:col>30</xdr:col>
      <xdr:colOff>25400</xdr:colOff>
      <xdr:row>33</xdr:row>
      <xdr:rowOff>115015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60395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58844</xdr:rowOff>
    </xdr:from>
    <xdr:to>
      <xdr:col>29</xdr:col>
      <xdr:colOff>127000</xdr:colOff>
      <xdr:row>37</xdr:row>
      <xdr:rowOff>120697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5003800" y="7183544"/>
          <a:ext cx="647700" cy="618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100630</xdr:rowOff>
    </xdr:from>
    <xdr:ext cx="762000" cy="259045"/>
    <xdr:sp macro="" textlink="">
      <xdr:nvSpPr>
        <xdr:cNvPr id="117" name="人口1人当たり決算額の推移平均値テキスト445">
          <a:extLst>
            <a:ext uri="{FF2B5EF4-FFF2-40B4-BE49-F238E27FC236}">
              <a16:creationId xmlns:a16="http://schemas.microsoft.com/office/drawing/2014/main" id="{00000000-0008-0000-0500-000075000000}"/>
            </a:ext>
          </a:extLst>
        </xdr:cNvPr>
        <xdr:cNvSpPr txBox="1"/>
      </xdr:nvSpPr>
      <xdr:spPr>
        <a:xfrm>
          <a:off x="5740400" y="67109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255553</xdr:rowOff>
    </xdr:from>
    <xdr:to>
      <xdr:col>29</xdr:col>
      <xdr:colOff>177800</xdr:colOff>
      <xdr:row>36</xdr:row>
      <xdr:rowOff>14253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56007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58844</xdr:rowOff>
    </xdr:from>
    <xdr:to>
      <xdr:col>26</xdr:col>
      <xdr:colOff>50800</xdr:colOff>
      <xdr:row>37</xdr:row>
      <xdr:rowOff>175659</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4305300" y="7183544"/>
          <a:ext cx="698500" cy="1168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261399</xdr:rowOff>
    </xdr:from>
    <xdr:to>
      <xdr:col>26</xdr:col>
      <xdr:colOff>101600</xdr:colOff>
      <xdr:row>36</xdr:row>
      <xdr:rowOff>20099</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9530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30276</xdr:rowOff>
    </xdr:from>
    <xdr:ext cx="7366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4622800" y="66406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125400</xdr:rowOff>
    </xdr:from>
    <xdr:to>
      <xdr:col>22</xdr:col>
      <xdr:colOff>114300</xdr:colOff>
      <xdr:row>37</xdr:row>
      <xdr:rowOff>175659</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3606800" y="7250100"/>
          <a:ext cx="698500" cy="502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237298</xdr:rowOff>
    </xdr:from>
    <xdr:to>
      <xdr:col>22</xdr:col>
      <xdr:colOff>165100</xdr:colOff>
      <xdr:row>35</xdr:row>
      <xdr:rowOff>338898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4254500" y="6847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6175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924300" y="6616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54403</xdr:rowOff>
    </xdr:from>
    <xdr:to>
      <xdr:col>18</xdr:col>
      <xdr:colOff>177800</xdr:colOff>
      <xdr:row>37</xdr:row>
      <xdr:rowOff>125400</xdr:rowOff>
    </xdr:to>
    <xdr:cxnSp macro="">
      <xdr:nvCxnSpPr>
        <xdr:cNvPr id="125" name="直線コネクタ 124">
          <a:extLst>
            <a:ext uri="{FF2B5EF4-FFF2-40B4-BE49-F238E27FC236}">
              <a16:creationId xmlns:a16="http://schemas.microsoft.com/office/drawing/2014/main" id="{00000000-0008-0000-0500-00007D000000}"/>
            </a:ext>
          </a:extLst>
        </xdr:cNvPr>
        <xdr:cNvCxnSpPr/>
      </xdr:nvCxnSpPr>
      <xdr:spPr bwMode="auto">
        <a:xfrm>
          <a:off x="2908300" y="7179103"/>
          <a:ext cx="698500" cy="709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206763</xdr:rowOff>
    </xdr:from>
    <xdr:to>
      <xdr:col>19</xdr:col>
      <xdr:colOff>38100</xdr:colOff>
      <xdr:row>35</xdr:row>
      <xdr:rowOff>308363</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3556000" y="6817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318540</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225800" y="658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210486</xdr:rowOff>
    </xdr:from>
    <xdr:to>
      <xdr:col>15</xdr:col>
      <xdr:colOff>101600</xdr:colOff>
      <xdr:row>35</xdr:row>
      <xdr:rowOff>312086</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2857500" y="68208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322263</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527300" y="6589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69897</xdr:rowOff>
    </xdr:from>
    <xdr:to>
      <xdr:col>29</xdr:col>
      <xdr:colOff>177800</xdr:colOff>
      <xdr:row>37</xdr:row>
      <xdr:rowOff>171497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5600700" y="71945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41974</xdr:rowOff>
    </xdr:from>
    <xdr:ext cx="762000" cy="259045"/>
    <xdr:sp macro="" textlink="">
      <xdr:nvSpPr>
        <xdr:cNvPr id="136" name="人口1人当たり決算額の推移該当値テキスト445">
          <a:extLst>
            <a:ext uri="{FF2B5EF4-FFF2-40B4-BE49-F238E27FC236}">
              <a16:creationId xmlns:a16="http://schemas.microsoft.com/office/drawing/2014/main" id="{00000000-0008-0000-0500-000088000000}"/>
            </a:ext>
          </a:extLst>
        </xdr:cNvPr>
        <xdr:cNvSpPr txBox="1"/>
      </xdr:nvSpPr>
      <xdr:spPr>
        <a:xfrm>
          <a:off x="5740400" y="7166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8044</xdr:rowOff>
    </xdr:from>
    <xdr:to>
      <xdr:col>26</xdr:col>
      <xdr:colOff>101600</xdr:colOff>
      <xdr:row>37</xdr:row>
      <xdr:rowOff>109644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953000" y="71327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94421</xdr:rowOff>
    </xdr:from>
    <xdr:ext cx="7366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4622800" y="7219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124859</xdr:rowOff>
    </xdr:from>
    <xdr:to>
      <xdr:col>22</xdr:col>
      <xdr:colOff>165100</xdr:colOff>
      <xdr:row>37</xdr:row>
      <xdr:rowOff>226459</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254500" y="72495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211236</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924300" y="7335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74600</xdr:rowOff>
    </xdr:from>
    <xdr:to>
      <xdr:col>19</xdr:col>
      <xdr:colOff>38100</xdr:colOff>
      <xdr:row>37</xdr:row>
      <xdr:rowOff>176200</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3556000" y="71993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160977</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225800" y="72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3603</xdr:rowOff>
    </xdr:from>
    <xdr:to>
      <xdr:col>15</xdr:col>
      <xdr:colOff>101600</xdr:colOff>
      <xdr:row>37</xdr:row>
      <xdr:rowOff>105203</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2857500" y="71283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89980</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2527300" y="7214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兵庫県加東市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40,348
38,672
157.55
19,158,383
18,477,091
455,242
11,934,561
22,243,633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93104</xdr:rowOff>
    </xdr:from>
    <xdr:to>
      <xdr:col>24</xdr:col>
      <xdr:colOff>62865</xdr:colOff>
      <xdr:row>39</xdr:row>
      <xdr:rowOff>104934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08054"/>
          <a:ext cx="1270" cy="1383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108761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9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104934</xdr:rowOff>
    </xdr:from>
    <xdr:to>
      <xdr:col>24</xdr:col>
      <xdr:colOff>152400</xdr:colOff>
      <xdr:row>39</xdr:row>
      <xdr:rowOff>104934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91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39781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83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93104</xdr:rowOff>
    </xdr:from>
    <xdr:to>
      <xdr:col>24</xdr:col>
      <xdr:colOff>152400</xdr:colOff>
      <xdr:row>31</xdr:row>
      <xdr:rowOff>93104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0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44069</xdr:rowOff>
    </xdr:from>
    <xdr:to>
      <xdr:col>24</xdr:col>
      <xdr:colOff>63500</xdr:colOff>
      <xdr:row>37</xdr:row>
      <xdr:rowOff>59385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387719"/>
          <a:ext cx="838200" cy="1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118825</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481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95948</xdr:rowOff>
    </xdr:from>
    <xdr:to>
      <xdr:col>24</xdr:col>
      <xdr:colOff>114300</xdr:colOff>
      <xdr:row>36</xdr:row>
      <xdr:rowOff>26098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9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44069</xdr:rowOff>
    </xdr:from>
    <xdr:to>
      <xdr:col>19</xdr:col>
      <xdr:colOff>177800</xdr:colOff>
      <xdr:row>37</xdr:row>
      <xdr:rowOff>54642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87719"/>
          <a:ext cx="889000" cy="1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116561</xdr:rowOff>
    </xdr:from>
    <xdr:to>
      <xdr:col>20</xdr:col>
      <xdr:colOff>38100</xdr:colOff>
      <xdr:row>36</xdr:row>
      <xdr:rowOff>46711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1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63238</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892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54642</xdr:rowOff>
    </xdr:from>
    <xdr:to>
      <xdr:col>15</xdr:col>
      <xdr:colOff>50800</xdr:colOff>
      <xdr:row>37</xdr:row>
      <xdr:rowOff>85674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98292"/>
          <a:ext cx="889000" cy="31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127000</xdr:rowOff>
    </xdr:from>
    <xdr:to>
      <xdr:col>15</xdr:col>
      <xdr:colOff>101600</xdr:colOff>
      <xdr:row>36</xdr:row>
      <xdr:rowOff>57150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73677</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90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8065</xdr:rowOff>
    </xdr:from>
    <xdr:to>
      <xdr:col>10</xdr:col>
      <xdr:colOff>114300</xdr:colOff>
      <xdr:row>37</xdr:row>
      <xdr:rowOff>85674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351715"/>
          <a:ext cx="889000" cy="77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143478</xdr:rowOff>
    </xdr:from>
    <xdr:to>
      <xdr:col>10</xdr:col>
      <xdr:colOff>165100</xdr:colOff>
      <xdr:row>36</xdr:row>
      <xdr:rowOff>73628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4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90155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91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71450</xdr:rowOff>
    </xdr:from>
    <xdr:to>
      <xdr:col>6</xdr:col>
      <xdr:colOff>38100</xdr:colOff>
      <xdr:row>36</xdr:row>
      <xdr:rowOff>1600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18127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84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8585</xdr:rowOff>
    </xdr:from>
    <xdr:to>
      <xdr:col>24</xdr:col>
      <xdr:colOff>114300</xdr:colOff>
      <xdr:row>37</xdr:row>
      <xdr:rowOff>110185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5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158462</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30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164719</xdr:rowOff>
    </xdr:from>
    <xdr:to>
      <xdr:col>20</xdr:col>
      <xdr:colOff>38100</xdr:colOff>
      <xdr:row>37</xdr:row>
      <xdr:rowOff>94869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3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85996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2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3842</xdr:rowOff>
    </xdr:from>
    <xdr:to>
      <xdr:col>15</xdr:col>
      <xdr:colOff>101600</xdr:colOff>
      <xdr:row>37</xdr:row>
      <xdr:rowOff>105442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4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96569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40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34874</xdr:rowOff>
    </xdr:from>
    <xdr:to>
      <xdr:col>10</xdr:col>
      <xdr:colOff>165100</xdr:colOff>
      <xdr:row>37</xdr:row>
      <xdr:rowOff>136474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7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127601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7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128715</xdr:rowOff>
    </xdr:from>
    <xdr:to>
      <xdr:col>6</xdr:col>
      <xdr:colOff>38100</xdr:colOff>
      <xdr:row>37</xdr:row>
      <xdr:rowOff>58865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0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49992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39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66135</xdr:rowOff>
    </xdr:from>
    <xdr:to>
      <xdr:col>24</xdr:col>
      <xdr:colOff>62865</xdr:colOff>
      <xdr:row>58</xdr:row>
      <xdr:rowOff>57317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810085"/>
          <a:ext cx="1270" cy="1191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61144</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0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57317</xdr:rowOff>
    </xdr:from>
    <xdr:to>
      <xdr:col>24</xdr:col>
      <xdr:colOff>152400</xdr:colOff>
      <xdr:row>58</xdr:row>
      <xdr:rowOff>57317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0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12812</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85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66135</xdr:rowOff>
    </xdr:from>
    <xdr:to>
      <xdr:col>24</xdr:col>
      <xdr:colOff>152400</xdr:colOff>
      <xdr:row>51</xdr:row>
      <xdr:rowOff>66135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810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149868</xdr:rowOff>
    </xdr:from>
    <xdr:to>
      <xdr:col>24</xdr:col>
      <xdr:colOff>63500</xdr:colOff>
      <xdr:row>57</xdr:row>
      <xdr:rowOff>4293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751068"/>
          <a:ext cx="838200" cy="2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115609</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45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92732</xdr:rowOff>
    </xdr:from>
    <xdr:to>
      <xdr:col>24</xdr:col>
      <xdr:colOff>114300</xdr:colOff>
      <xdr:row>57</xdr:row>
      <xdr:rowOff>22882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9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4293</xdr:rowOff>
    </xdr:from>
    <xdr:to>
      <xdr:col>19</xdr:col>
      <xdr:colOff>177800</xdr:colOff>
      <xdr:row>57</xdr:row>
      <xdr:rowOff>41260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776943"/>
          <a:ext cx="889000" cy="36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140226</xdr:rowOff>
    </xdr:from>
    <xdr:to>
      <xdr:col>20</xdr:col>
      <xdr:colOff>38100</xdr:colOff>
      <xdr:row>57</xdr:row>
      <xdr:rowOff>70376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4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61503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83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2899</xdr:rowOff>
    </xdr:from>
    <xdr:to>
      <xdr:col>15</xdr:col>
      <xdr:colOff>50800</xdr:colOff>
      <xdr:row>57</xdr:row>
      <xdr:rowOff>41260</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9775549"/>
          <a:ext cx="889000" cy="38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122700</xdr:rowOff>
    </xdr:from>
    <xdr:to>
      <xdr:col>15</xdr:col>
      <xdr:colOff>101600</xdr:colOff>
      <xdr:row>57</xdr:row>
      <xdr:rowOff>52850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69377</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49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160568</xdr:rowOff>
    </xdr:from>
    <xdr:to>
      <xdr:col>10</xdr:col>
      <xdr:colOff>114300</xdr:colOff>
      <xdr:row>57</xdr:row>
      <xdr:rowOff>2899</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30300" y="9761768"/>
          <a:ext cx="889000" cy="1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132780</xdr:rowOff>
    </xdr:from>
    <xdr:to>
      <xdr:col>10</xdr:col>
      <xdr:colOff>165100</xdr:colOff>
      <xdr:row>57</xdr:row>
      <xdr:rowOff>62930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54057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82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125193</xdr:rowOff>
    </xdr:from>
    <xdr:to>
      <xdr:col>6</xdr:col>
      <xdr:colOff>38100</xdr:colOff>
      <xdr:row>57</xdr:row>
      <xdr:rowOff>55343</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2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46470</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81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99068</xdr:rowOff>
    </xdr:from>
    <xdr:to>
      <xdr:col>24</xdr:col>
      <xdr:colOff>114300</xdr:colOff>
      <xdr:row>57</xdr:row>
      <xdr:rowOff>29218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70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77495</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678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124943</xdr:rowOff>
    </xdr:from>
    <xdr:to>
      <xdr:col>20</xdr:col>
      <xdr:colOff>38100</xdr:colOff>
      <xdr:row>57</xdr:row>
      <xdr:rowOff>55093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72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71620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501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161910</xdr:rowOff>
    </xdr:from>
    <xdr:to>
      <xdr:col>15</xdr:col>
      <xdr:colOff>101600</xdr:colOff>
      <xdr:row>57</xdr:row>
      <xdr:rowOff>92060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76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83187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85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123549</xdr:rowOff>
    </xdr:from>
    <xdr:to>
      <xdr:col>10</xdr:col>
      <xdr:colOff>165100</xdr:colOff>
      <xdr:row>57</xdr:row>
      <xdr:rowOff>53699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724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70226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499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109768</xdr:rowOff>
    </xdr:from>
    <xdr:to>
      <xdr:col>6</xdr:col>
      <xdr:colOff>38100</xdr:colOff>
      <xdr:row>57</xdr:row>
      <xdr:rowOff>39918</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71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56445</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486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53442</xdr:rowOff>
    </xdr:from>
    <xdr:to>
      <xdr:col>24</xdr:col>
      <xdr:colOff>62865</xdr:colOff>
      <xdr:row>79</xdr:row>
      <xdr:rowOff>18999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26392"/>
          <a:ext cx="1270" cy="1337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22826</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67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18999</xdr:rowOff>
    </xdr:from>
    <xdr:to>
      <xdr:col>24</xdr:col>
      <xdr:colOff>152400</xdr:colOff>
      <xdr:row>79</xdr:row>
      <xdr:rowOff>18999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63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119</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00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53442</xdr:rowOff>
    </xdr:from>
    <xdr:to>
      <xdr:col>24</xdr:col>
      <xdr:colOff>152400</xdr:colOff>
      <xdr:row>71</xdr:row>
      <xdr:rowOff>53442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26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51994</xdr:rowOff>
    </xdr:from>
    <xdr:to>
      <xdr:col>24</xdr:col>
      <xdr:colOff>63500</xdr:colOff>
      <xdr:row>78</xdr:row>
      <xdr:rowOff>60871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425094"/>
          <a:ext cx="838200" cy="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165346</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195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142469</xdr:rowOff>
    </xdr:from>
    <xdr:to>
      <xdr:col>24</xdr:col>
      <xdr:colOff>114300</xdr:colOff>
      <xdr:row>78</xdr:row>
      <xdr:rowOff>72619</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34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50355</xdr:rowOff>
    </xdr:from>
    <xdr:to>
      <xdr:col>19</xdr:col>
      <xdr:colOff>177800</xdr:colOff>
      <xdr:row>78</xdr:row>
      <xdr:rowOff>51994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423455"/>
          <a:ext cx="889000" cy="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124104</xdr:rowOff>
    </xdr:from>
    <xdr:to>
      <xdr:col>20</xdr:col>
      <xdr:colOff>38100</xdr:colOff>
      <xdr:row>78</xdr:row>
      <xdr:rowOff>54254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2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70781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10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32562</xdr:rowOff>
    </xdr:from>
    <xdr:to>
      <xdr:col>15</xdr:col>
      <xdr:colOff>50800</xdr:colOff>
      <xdr:row>78</xdr:row>
      <xdr:rowOff>50355</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405662"/>
          <a:ext cx="889000" cy="17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61925</xdr:rowOff>
    </xdr:from>
    <xdr:to>
      <xdr:col>15</xdr:col>
      <xdr:colOff>101600</xdr:colOff>
      <xdr:row>77</xdr:row>
      <xdr:rowOff>163525</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2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8602</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038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32562</xdr:rowOff>
    </xdr:from>
    <xdr:to>
      <xdr:col>10</xdr:col>
      <xdr:colOff>114300</xdr:colOff>
      <xdr:row>78</xdr:row>
      <xdr:rowOff>54660</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405662"/>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120408</xdr:rowOff>
    </xdr:from>
    <xdr:to>
      <xdr:col>10</xdr:col>
      <xdr:colOff>165100</xdr:colOff>
      <xdr:row>78</xdr:row>
      <xdr:rowOff>50558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67085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09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124219</xdr:rowOff>
    </xdr:from>
    <xdr:to>
      <xdr:col>6</xdr:col>
      <xdr:colOff>38100</xdr:colOff>
      <xdr:row>78</xdr:row>
      <xdr:rowOff>54369</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2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70896</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10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10071</xdr:rowOff>
    </xdr:from>
    <xdr:to>
      <xdr:col>24</xdr:col>
      <xdr:colOff>114300</xdr:colOff>
      <xdr:row>78</xdr:row>
      <xdr:rowOff>111671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38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159948</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6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1194</xdr:rowOff>
    </xdr:from>
    <xdr:to>
      <xdr:col>20</xdr:col>
      <xdr:colOff>38100</xdr:colOff>
      <xdr:row>78</xdr:row>
      <xdr:rowOff>102794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37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93921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467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171005</xdr:rowOff>
    </xdr:from>
    <xdr:to>
      <xdr:col>15</xdr:col>
      <xdr:colOff>101600</xdr:colOff>
      <xdr:row>78</xdr:row>
      <xdr:rowOff>101155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37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92282</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465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153212</xdr:rowOff>
    </xdr:from>
    <xdr:to>
      <xdr:col>10</xdr:col>
      <xdr:colOff>165100</xdr:colOff>
      <xdr:row>78</xdr:row>
      <xdr:rowOff>83362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354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74489</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447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3860</xdr:rowOff>
    </xdr:from>
    <xdr:to>
      <xdr:col>6</xdr:col>
      <xdr:colOff>38100</xdr:colOff>
      <xdr:row>78</xdr:row>
      <xdr:rowOff>105460</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37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96587</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469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45310</xdr:rowOff>
    </xdr:from>
    <xdr:to>
      <xdr:col>24</xdr:col>
      <xdr:colOff>62865</xdr:colOff>
      <xdr:row>98</xdr:row>
      <xdr:rowOff>153690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475810"/>
          <a:ext cx="1270" cy="1479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157517</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95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153690</xdr:rowOff>
    </xdr:from>
    <xdr:to>
      <xdr:col>24</xdr:col>
      <xdr:colOff>152400</xdr:colOff>
      <xdr:row>98</xdr:row>
      <xdr:rowOff>153690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95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163437</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51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45310</xdr:rowOff>
    </xdr:from>
    <xdr:to>
      <xdr:col>24</xdr:col>
      <xdr:colOff>152400</xdr:colOff>
      <xdr:row>90</xdr:row>
      <xdr:rowOff>45310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475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91785</xdr:rowOff>
    </xdr:from>
    <xdr:to>
      <xdr:col>24</xdr:col>
      <xdr:colOff>63500</xdr:colOff>
      <xdr:row>95</xdr:row>
      <xdr:rowOff>143791</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379535"/>
          <a:ext cx="838200" cy="52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75237</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3629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96810</xdr:rowOff>
    </xdr:from>
    <xdr:to>
      <xdr:col>24</xdr:col>
      <xdr:colOff>114300</xdr:colOff>
      <xdr:row>96</xdr:row>
      <xdr:rowOff>26960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8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143791</xdr:rowOff>
    </xdr:from>
    <xdr:to>
      <xdr:col>19</xdr:col>
      <xdr:colOff>177800</xdr:colOff>
      <xdr:row>95</xdr:row>
      <xdr:rowOff>163178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431541"/>
          <a:ext cx="889000" cy="19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15656</xdr:rowOff>
    </xdr:from>
    <xdr:to>
      <xdr:col>20</xdr:col>
      <xdr:colOff>38100</xdr:colOff>
      <xdr:row>96</xdr:row>
      <xdr:rowOff>117256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7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108383</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56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163178</xdr:rowOff>
    </xdr:from>
    <xdr:to>
      <xdr:col>15</xdr:col>
      <xdr:colOff>50800</xdr:colOff>
      <xdr:row>96</xdr:row>
      <xdr:rowOff>98850</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450928"/>
          <a:ext cx="889000" cy="107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xdr:rowOff>
    </xdr:from>
    <xdr:to>
      <xdr:col>15</xdr:col>
      <xdr:colOff>101600</xdr:colOff>
      <xdr:row>96</xdr:row>
      <xdr:rowOff>101712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45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92839</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55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98850</xdr:rowOff>
    </xdr:from>
    <xdr:to>
      <xdr:col>10</xdr:col>
      <xdr:colOff>114300</xdr:colOff>
      <xdr:row>96</xdr:row>
      <xdr:rowOff>168139</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558050"/>
          <a:ext cx="889000" cy="69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21075</xdr:rowOff>
    </xdr:from>
    <xdr:to>
      <xdr:col>10</xdr:col>
      <xdr:colOff>165100</xdr:colOff>
      <xdr:row>96</xdr:row>
      <xdr:rowOff>122675</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48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139202</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25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104536</xdr:rowOff>
    </xdr:from>
    <xdr:to>
      <xdr:col>6</xdr:col>
      <xdr:colOff>38100</xdr:colOff>
      <xdr:row>97</xdr:row>
      <xdr:rowOff>34686</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5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51213</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338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40985</xdr:rowOff>
    </xdr:from>
    <xdr:to>
      <xdr:col>24</xdr:col>
      <xdr:colOff>114300</xdr:colOff>
      <xdr:row>95</xdr:row>
      <xdr:rowOff>142585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32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63862</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18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92991</xdr:rowOff>
    </xdr:from>
    <xdr:to>
      <xdr:col>20</xdr:col>
      <xdr:colOff>38100</xdr:colOff>
      <xdr:row>96</xdr:row>
      <xdr:rowOff>23141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380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39668</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15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112378</xdr:rowOff>
    </xdr:from>
    <xdr:to>
      <xdr:col>15</xdr:col>
      <xdr:colOff>101600</xdr:colOff>
      <xdr:row>96</xdr:row>
      <xdr:rowOff>42528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40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59055</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17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48050</xdr:rowOff>
    </xdr:from>
    <xdr:to>
      <xdr:col>10</xdr:col>
      <xdr:colOff>165100</xdr:colOff>
      <xdr:row>96</xdr:row>
      <xdr:rowOff>149650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50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140777</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599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117339</xdr:rowOff>
    </xdr:from>
    <xdr:to>
      <xdr:col>6</xdr:col>
      <xdr:colOff>38100</xdr:colOff>
      <xdr:row>97</xdr:row>
      <xdr:rowOff>47489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576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38616</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669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79136</xdr:rowOff>
    </xdr:from>
    <xdr:to>
      <xdr:col>54</xdr:col>
      <xdr:colOff>189865</xdr:colOff>
      <xdr:row>38</xdr:row>
      <xdr:rowOff>36525</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394086"/>
          <a:ext cx="1270" cy="1157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40352</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55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36525</xdr:rowOff>
    </xdr:from>
    <xdr:to>
      <xdr:col>55</xdr:col>
      <xdr:colOff>88900</xdr:colOff>
      <xdr:row>38</xdr:row>
      <xdr:rowOff>36525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55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25813</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169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79136</xdr:rowOff>
    </xdr:from>
    <xdr:to>
      <xdr:col>55</xdr:col>
      <xdr:colOff>88900</xdr:colOff>
      <xdr:row>31</xdr:row>
      <xdr:rowOff>79136</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94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85918</xdr:rowOff>
    </xdr:from>
    <xdr:to>
      <xdr:col>55</xdr:col>
      <xdr:colOff>0</xdr:colOff>
      <xdr:row>35</xdr:row>
      <xdr:rowOff>106629</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6086668"/>
          <a:ext cx="838200" cy="20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138810</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139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160383</xdr:rowOff>
    </xdr:from>
    <xdr:to>
      <xdr:col>55</xdr:col>
      <xdr:colOff>50800</xdr:colOff>
      <xdr:row>36</xdr:row>
      <xdr:rowOff>90533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161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28349</xdr:rowOff>
    </xdr:from>
    <xdr:to>
      <xdr:col>50</xdr:col>
      <xdr:colOff>114300</xdr:colOff>
      <xdr:row>35</xdr:row>
      <xdr:rowOff>85918</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8750300" y="5857649"/>
          <a:ext cx="889000" cy="229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36596</xdr:rowOff>
    </xdr:from>
    <xdr:to>
      <xdr:col>50</xdr:col>
      <xdr:colOff>165100</xdr:colOff>
      <xdr:row>36</xdr:row>
      <xdr:rowOff>138196</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20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129323</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30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28349</xdr:rowOff>
    </xdr:from>
    <xdr:to>
      <xdr:col>45</xdr:col>
      <xdr:colOff>177800</xdr:colOff>
      <xdr:row>35</xdr:row>
      <xdr:rowOff>48321</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5857649"/>
          <a:ext cx="889000" cy="19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58900</xdr:rowOff>
    </xdr:from>
    <xdr:to>
      <xdr:col>46</xdr:col>
      <xdr:colOff>38100</xdr:colOff>
      <xdr:row>36</xdr:row>
      <xdr:rowOff>160500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23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151627</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32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22009</xdr:rowOff>
    </xdr:from>
    <xdr:to>
      <xdr:col>41</xdr:col>
      <xdr:colOff>50800</xdr:colOff>
      <xdr:row>35</xdr:row>
      <xdr:rowOff>48321</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6972300" y="6022759"/>
          <a:ext cx="889000" cy="26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65781</xdr:rowOff>
    </xdr:from>
    <xdr:to>
      <xdr:col>41</xdr:col>
      <xdr:colOff>101600</xdr:colOff>
      <xdr:row>36</xdr:row>
      <xdr:rowOff>167381</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23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158508</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330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74475</xdr:rowOff>
    </xdr:from>
    <xdr:to>
      <xdr:col>36</xdr:col>
      <xdr:colOff>165100</xdr:colOff>
      <xdr:row>37</xdr:row>
      <xdr:rowOff>4625</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2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167202</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33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55829</xdr:rowOff>
    </xdr:from>
    <xdr:to>
      <xdr:col>55</xdr:col>
      <xdr:colOff>50800</xdr:colOff>
      <xdr:row>35</xdr:row>
      <xdr:rowOff>157429</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05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78706</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590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35118</xdr:rowOff>
    </xdr:from>
    <xdr:to>
      <xdr:col>50</xdr:col>
      <xdr:colOff>165100</xdr:colOff>
      <xdr:row>35</xdr:row>
      <xdr:rowOff>136718</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03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153245</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5811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148999</xdr:rowOff>
    </xdr:from>
    <xdr:to>
      <xdr:col>46</xdr:col>
      <xdr:colOff>38100</xdr:colOff>
      <xdr:row>34</xdr:row>
      <xdr:rowOff>79149</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580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95676</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50795" y="5582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168971</xdr:rowOff>
    </xdr:from>
    <xdr:to>
      <xdr:col>41</xdr:col>
      <xdr:colOff>101600</xdr:colOff>
      <xdr:row>35</xdr:row>
      <xdr:rowOff>99121</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599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115648</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5773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142659</xdr:rowOff>
    </xdr:from>
    <xdr:to>
      <xdr:col>36</xdr:col>
      <xdr:colOff>165100</xdr:colOff>
      <xdr:row>35</xdr:row>
      <xdr:rowOff>72809</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5971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89336</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574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109342</xdr:rowOff>
    </xdr:from>
    <xdr:to>
      <xdr:col>54</xdr:col>
      <xdr:colOff>189865</xdr:colOff>
      <xdr:row>58</xdr:row>
      <xdr:rowOff>114474</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853292"/>
          <a:ext cx="1270" cy="1205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118301</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6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114474</xdr:rowOff>
    </xdr:from>
    <xdr:to>
      <xdr:col>55</xdr:col>
      <xdr:colOff>88900</xdr:colOff>
      <xdr:row>58</xdr:row>
      <xdr:rowOff>114474</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58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56019</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628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109342</xdr:rowOff>
    </xdr:from>
    <xdr:to>
      <xdr:col>55</xdr:col>
      <xdr:colOff>88900</xdr:colOff>
      <xdr:row>51</xdr:row>
      <xdr:rowOff>109342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853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145712</xdr:rowOff>
    </xdr:from>
    <xdr:to>
      <xdr:col>55</xdr:col>
      <xdr:colOff>0</xdr:colOff>
      <xdr:row>58</xdr:row>
      <xdr:rowOff>21790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9639300" y="9918362"/>
          <a:ext cx="838200" cy="47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112735</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7139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89858</xdr:rowOff>
    </xdr:from>
    <xdr:to>
      <xdr:col>55</xdr:col>
      <xdr:colOff>50800</xdr:colOff>
      <xdr:row>58</xdr:row>
      <xdr:rowOff>20008</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86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145712</xdr:rowOff>
    </xdr:from>
    <xdr:to>
      <xdr:col>50</xdr:col>
      <xdr:colOff>114300</xdr:colOff>
      <xdr:row>58</xdr:row>
      <xdr:rowOff>606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750300" y="9918362"/>
          <a:ext cx="889000" cy="26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100950</xdr:rowOff>
    </xdr:from>
    <xdr:to>
      <xdr:col>50</xdr:col>
      <xdr:colOff>165100</xdr:colOff>
      <xdr:row>58</xdr:row>
      <xdr:rowOff>31100</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87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22227</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96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129098</xdr:rowOff>
    </xdr:from>
    <xdr:to>
      <xdr:col>45</xdr:col>
      <xdr:colOff>177800</xdr:colOff>
      <xdr:row>58</xdr:row>
      <xdr:rowOff>606</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7861300" y="9901748"/>
          <a:ext cx="889000" cy="42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103832</xdr:rowOff>
    </xdr:from>
    <xdr:to>
      <xdr:col>46</xdr:col>
      <xdr:colOff>38100</xdr:colOff>
      <xdr:row>58</xdr:row>
      <xdr:rowOff>33982</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87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50509</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65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129098</xdr:rowOff>
    </xdr:from>
    <xdr:to>
      <xdr:col>41</xdr:col>
      <xdr:colOff>50800</xdr:colOff>
      <xdr:row>58</xdr:row>
      <xdr:rowOff>21575</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6972300" y="9901748"/>
          <a:ext cx="889000" cy="6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109758</xdr:rowOff>
    </xdr:from>
    <xdr:to>
      <xdr:col>41</xdr:col>
      <xdr:colOff>101600</xdr:colOff>
      <xdr:row>58</xdr:row>
      <xdr:rowOff>39908</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88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31035</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97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73428</xdr:rowOff>
    </xdr:from>
    <xdr:to>
      <xdr:col>36</xdr:col>
      <xdr:colOff>165100</xdr:colOff>
      <xdr:row>58</xdr:row>
      <xdr:rowOff>3578</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84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20105</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62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142440</xdr:rowOff>
    </xdr:from>
    <xdr:to>
      <xdr:col>55</xdr:col>
      <xdr:colOff>50800</xdr:colOff>
      <xdr:row>58</xdr:row>
      <xdr:rowOff>72590</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91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68284</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840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94912</xdr:rowOff>
    </xdr:from>
    <xdr:to>
      <xdr:col>50</xdr:col>
      <xdr:colOff>165100</xdr:colOff>
      <xdr:row>58</xdr:row>
      <xdr:rowOff>25062</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86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41589</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9642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121256</xdr:rowOff>
    </xdr:from>
    <xdr:to>
      <xdr:col>46</xdr:col>
      <xdr:colOff>38100</xdr:colOff>
      <xdr:row>58</xdr:row>
      <xdr:rowOff>51406</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89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42533</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998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78298</xdr:rowOff>
    </xdr:from>
    <xdr:to>
      <xdr:col>41</xdr:col>
      <xdr:colOff>101600</xdr:colOff>
      <xdr:row>58</xdr:row>
      <xdr:rowOff>8448</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85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24975</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9626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142225</xdr:rowOff>
    </xdr:from>
    <xdr:to>
      <xdr:col>36</xdr:col>
      <xdr:colOff>165100</xdr:colOff>
      <xdr:row>58</xdr:row>
      <xdr:rowOff>72375</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91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63502</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1000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144996</xdr:rowOff>
    </xdr:from>
    <xdr:to>
      <xdr:col>54</xdr:col>
      <xdr:colOff>189865</xdr:colOff>
      <xdr:row>79</xdr:row>
      <xdr:rowOff>44450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1975046"/>
          <a:ext cx="1270" cy="1613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91673</xdr:rowOff>
    </xdr:from>
    <xdr:ext cx="599010"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750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144996</xdr:rowOff>
    </xdr:from>
    <xdr:to>
      <xdr:col>55</xdr:col>
      <xdr:colOff>88900</xdr:colOff>
      <xdr:row>69</xdr:row>
      <xdr:rowOff>144996</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1975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104877</xdr:rowOff>
    </xdr:from>
    <xdr:to>
      <xdr:col>55</xdr:col>
      <xdr:colOff>0</xdr:colOff>
      <xdr:row>78</xdr:row>
      <xdr:rowOff>152095</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9639300" y="13477977"/>
          <a:ext cx="838200" cy="47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108858</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310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85981</xdr:rowOff>
    </xdr:from>
    <xdr:to>
      <xdr:col>55</xdr:col>
      <xdr:colOff>50800</xdr:colOff>
      <xdr:row>79</xdr:row>
      <xdr:rowOff>16131</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4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104877</xdr:rowOff>
    </xdr:from>
    <xdr:to>
      <xdr:col>50</xdr:col>
      <xdr:colOff>114300</xdr:colOff>
      <xdr:row>79</xdr:row>
      <xdr:rowOff>12119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8750300" y="13477977"/>
          <a:ext cx="889000" cy="7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87052</xdr:rowOff>
    </xdr:from>
    <xdr:to>
      <xdr:col>50</xdr:col>
      <xdr:colOff>165100</xdr:colOff>
      <xdr:row>79</xdr:row>
      <xdr:rowOff>17202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46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8329</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55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118490</xdr:rowOff>
    </xdr:from>
    <xdr:to>
      <xdr:col>45</xdr:col>
      <xdr:colOff>177800</xdr:colOff>
      <xdr:row>79</xdr:row>
      <xdr:rowOff>12119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7861300" y="13491590"/>
          <a:ext cx="889000" cy="65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73766</xdr:rowOff>
    </xdr:from>
    <xdr:to>
      <xdr:col>46</xdr:col>
      <xdr:colOff>38100</xdr:colOff>
      <xdr:row>79</xdr:row>
      <xdr:rowOff>3916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44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20443</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22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118490</xdr:rowOff>
    </xdr:from>
    <xdr:to>
      <xdr:col>41</xdr:col>
      <xdr:colOff>50800</xdr:colOff>
      <xdr:row>78</xdr:row>
      <xdr:rowOff>122955</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6972300" y="13491590"/>
          <a:ext cx="889000" cy="4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82370</xdr:rowOff>
    </xdr:from>
    <xdr:to>
      <xdr:col>41</xdr:col>
      <xdr:colOff>101600</xdr:colOff>
      <xdr:row>79</xdr:row>
      <xdr:rowOff>12520</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455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3647</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548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9275</xdr:rowOff>
    </xdr:from>
    <xdr:to>
      <xdr:col>36</xdr:col>
      <xdr:colOff>165100</xdr:colOff>
      <xdr:row>78</xdr:row>
      <xdr:rowOff>110875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38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127402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315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101295</xdr:rowOff>
    </xdr:from>
    <xdr:to>
      <xdr:col>55</xdr:col>
      <xdr:colOff>50800</xdr:colOff>
      <xdr:row>79</xdr:row>
      <xdr:rowOff>31445</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47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64410</xdr:rowOff>
    </xdr:from>
    <xdr:ext cx="534377"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437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54077</xdr:rowOff>
    </xdr:from>
    <xdr:to>
      <xdr:col>50</xdr:col>
      <xdr:colOff>165100</xdr:colOff>
      <xdr:row>78</xdr:row>
      <xdr:rowOff>155677</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42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754</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372111" y="1320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132769</xdr:rowOff>
    </xdr:from>
    <xdr:to>
      <xdr:col>46</xdr:col>
      <xdr:colOff>38100</xdr:colOff>
      <xdr:row>79</xdr:row>
      <xdr:rowOff>62919</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505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54046</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15428" y="13598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67690</xdr:rowOff>
    </xdr:from>
    <xdr:to>
      <xdr:col>41</xdr:col>
      <xdr:colOff>101600</xdr:colOff>
      <xdr:row>78</xdr:row>
      <xdr:rowOff>169290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44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14367</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594111" y="13216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72155</xdr:rowOff>
    </xdr:from>
    <xdr:to>
      <xdr:col>36</xdr:col>
      <xdr:colOff>165100</xdr:colOff>
      <xdr:row>79</xdr:row>
      <xdr:rowOff>2305</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44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164882</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05111" y="13537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75312</xdr:rowOff>
    </xdr:from>
    <xdr:to>
      <xdr:col>54</xdr:col>
      <xdr:colOff>189865</xdr:colOff>
      <xdr:row>99</xdr:row>
      <xdr:rowOff>75050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505812"/>
          <a:ext cx="1270" cy="1542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78877</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705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75050</xdr:rowOff>
    </xdr:from>
    <xdr:to>
      <xdr:col>55</xdr:col>
      <xdr:colOff>88900</xdr:colOff>
      <xdr:row>99</xdr:row>
      <xdr:rowOff>75050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704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21989</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281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75312</xdr:rowOff>
    </xdr:from>
    <xdr:to>
      <xdr:col>55</xdr:col>
      <xdr:colOff>88900</xdr:colOff>
      <xdr:row>90</xdr:row>
      <xdr:rowOff>75312</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505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43830</xdr:rowOff>
    </xdr:from>
    <xdr:to>
      <xdr:col>55</xdr:col>
      <xdr:colOff>0</xdr:colOff>
      <xdr:row>97</xdr:row>
      <xdr:rowOff>112029</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9639300" y="16674480"/>
          <a:ext cx="838200" cy="6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115978</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403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93101</xdr:rowOff>
    </xdr:from>
    <xdr:to>
      <xdr:col>55</xdr:col>
      <xdr:colOff>50800</xdr:colOff>
      <xdr:row>97</xdr:row>
      <xdr:rowOff>23251</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43830</xdr:rowOff>
    </xdr:from>
    <xdr:to>
      <xdr:col>50</xdr:col>
      <xdr:colOff>114300</xdr:colOff>
      <xdr:row>97</xdr:row>
      <xdr:rowOff>57775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750300" y="16674480"/>
          <a:ext cx="889000" cy="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148140</xdr:rowOff>
    </xdr:from>
    <xdr:to>
      <xdr:col>50</xdr:col>
      <xdr:colOff>165100</xdr:colOff>
      <xdr:row>97</xdr:row>
      <xdr:rowOff>78290</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60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94817</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382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12914</xdr:rowOff>
    </xdr:from>
    <xdr:to>
      <xdr:col>45</xdr:col>
      <xdr:colOff>177800</xdr:colOff>
      <xdr:row>97</xdr:row>
      <xdr:rowOff>57775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7861300" y="16643564"/>
          <a:ext cx="889000" cy="44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31544</xdr:rowOff>
    </xdr:from>
    <xdr:to>
      <xdr:col>46</xdr:col>
      <xdr:colOff>38100</xdr:colOff>
      <xdr:row>97</xdr:row>
      <xdr:rowOff>133144</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66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124271</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75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12914</xdr:rowOff>
    </xdr:from>
    <xdr:to>
      <xdr:col>41</xdr:col>
      <xdr:colOff>50800</xdr:colOff>
      <xdr:row>98</xdr:row>
      <xdr:rowOff>107522</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6643564"/>
          <a:ext cx="889000" cy="26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31477</xdr:rowOff>
    </xdr:from>
    <xdr:to>
      <xdr:col>41</xdr:col>
      <xdr:colOff>101600</xdr:colOff>
      <xdr:row>97</xdr:row>
      <xdr:rowOff>133077</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662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124204</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754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82152</xdr:rowOff>
    </xdr:from>
    <xdr:to>
      <xdr:col>36</xdr:col>
      <xdr:colOff>165100</xdr:colOff>
      <xdr:row>98</xdr:row>
      <xdr:rowOff>12302</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71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28829</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48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61229</xdr:rowOff>
    </xdr:from>
    <xdr:to>
      <xdr:col>55</xdr:col>
      <xdr:colOff>50800</xdr:colOff>
      <xdr:row>97</xdr:row>
      <xdr:rowOff>162829</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69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39656</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67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164480</xdr:rowOff>
    </xdr:from>
    <xdr:to>
      <xdr:col>50</xdr:col>
      <xdr:colOff>165100</xdr:colOff>
      <xdr:row>97</xdr:row>
      <xdr:rowOff>94630</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62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85757</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71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6975</xdr:rowOff>
    </xdr:from>
    <xdr:to>
      <xdr:col>46</xdr:col>
      <xdr:colOff>38100</xdr:colOff>
      <xdr:row>97</xdr:row>
      <xdr:rowOff>108575</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63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125102</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412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133564</xdr:rowOff>
    </xdr:from>
    <xdr:to>
      <xdr:col>41</xdr:col>
      <xdr:colOff>101600</xdr:colOff>
      <xdr:row>97</xdr:row>
      <xdr:rowOff>63714</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59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80241</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36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56722</xdr:rowOff>
    </xdr:from>
    <xdr:to>
      <xdr:col>36</xdr:col>
      <xdr:colOff>165100</xdr:colOff>
      <xdr:row>98</xdr:row>
      <xdr:rowOff>158322</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858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149449</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951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65875</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209375"/>
          <a:ext cx="1269" cy="152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12552</xdr:rowOff>
    </xdr:from>
    <xdr:ext cx="599010"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4984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65875</xdr:rowOff>
    </xdr:from>
    <xdr:to>
      <xdr:col>86</xdr:col>
      <xdr:colOff>25400</xdr:colOff>
      <xdr:row>30</xdr:row>
      <xdr:rowOff>65875</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209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170942</xdr:rowOff>
    </xdr:from>
    <xdr:to>
      <xdr:col>85</xdr:col>
      <xdr:colOff>127000</xdr:colOff>
      <xdr:row>39</xdr:row>
      <xdr:rowOff>31966</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5481300" y="6686042"/>
          <a:ext cx="838200" cy="32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106570</xdr:rowOff>
    </xdr:from>
    <xdr:ext cx="469744"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450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83693</xdr:rowOff>
    </xdr:from>
    <xdr:to>
      <xdr:col>85</xdr:col>
      <xdr:colOff>177800</xdr:colOff>
      <xdr:row>39</xdr:row>
      <xdr:rowOff>13843</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59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31953</xdr:rowOff>
    </xdr:from>
    <xdr:to>
      <xdr:col>81</xdr:col>
      <xdr:colOff>50800</xdr:colOff>
      <xdr:row>39</xdr:row>
      <xdr:rowOff>31966</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718503"/>
          <a:ext cx="889000" cy="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93129</xdr:rowOff>
    </xdr:from>
    <xdr:to>
      <xdr:col>81</xdr:col>
      <xdr:colOff>101600</xdr:colOff>
      <xdr:row>39</xdr:row>
      <xdr:rowOff>23279</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60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39806</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46428" y="638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31953</xdr:rowOff>
    </xdr:from>
    <xdr:to>
      <xdr:col>76</xdr:col>
      <xdr:colOff>114300</xdr:colOff>
      <xdr:row>39</xdr:row>
      <xdr:rowOff>36385</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3703300" y="6718503"/>
          <a:ext cx="889000" cy="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107214</xdr:rowOff>
    </xdr:from>
    <xdr:to>
      <xdr:col>76</xdr:col>
      <xdr:colOff>165100</xdr:colOff>
      <xdr:row>39</xdr:row>
      <xdr:rowOff>37364</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62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53890</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57428" y="6397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36081</xdr:rowOff>
    </xdr:from>
    <xdr:to>
      <xdr:col>71</xdr:col>
      <xdr:colOff>177800</xdr:colOff>
      <xdr:row>39</xdr:row>
      <xdr:rowOff>36385</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722631"/>
          <a:ext cx="889000" cy="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140043</xdr:rowOff>
    </xdr:from>
    <xdr:to>
      <xdr:col>72</xdr:col>
      <xdr:colOff>38100</xdr:colOff>
      <xdr:row>39</xdr:row>
      <xdr:rowOff>70193</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65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86720</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430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128029</xdr:rowOff>
    </xdr:from>
    <xdr:to>
      <xdr:col>67</xdr:col>
      <xdr:colOff>101600</xdr:colOff>
      <xdr:row>39</xdr:row>
      <xdr:rowOff>58179</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643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74706</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418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120142</xdr:rowOff>
    </xdr:from>
    <xdr:to>
      <xdr:col>85</xdr:col>
      <xdr:colOff>177800</xdr:colOff>
      <xdr:row>39</xdr:row>
      <xdr:rowOff>50292</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3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62120</xdr:rowOff>
    </xdr:from>
    <xdr:ext cx="469744"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577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152616</xdr:rowOff>
    </xdr:from>
    <xdr:to>
      <xdr:col>81</xdr:col>
      <xdr:colOff>101600</xdr:colOff>
      <xdr:row>39</xdr:row>
      <xdr:rowOff>82766</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6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73893</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2017" y="67604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152603</xdr:rowOff>
    </xdr:from>
    <xdr:to>
      <xdr:col>76</xdr:col>
      <xdr:colOff>165100</xdr:colOff>
      <xdr:row>39</xdr:row>
      <xdr:rowOff>82753</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6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73880</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03017" y="67604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157035</xdr:rowOff>
    </xdr:from>
    <xdr:to>
      <xdr:col>72</xdr:col>
      <xdr:colOff>38100</xdr:colOff>
      <xdr:row>39</xdr:row>
      <xdr:rowOff>87185</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7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78312</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14017" y="67648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156731</xdr:rowOff>
    </xdr:from>
    <xdr:to>
      <xdr:col>67</xdr:col>
      <xdr:colOff>101600</xdr:colOff>
      <xdr:row>39</xdr:row>
      <xdr:rowOff>86881</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7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78008</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25017" y="67645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74955</xdr:rowOff>
    </xdr:from>
    <xdr:to>
      <xdr:col>85</xdr:col>
      <xdr:colOff>126364</xdr:colOff>
      <xdr:row>78</xdr:row>
      <xdr:rowOff>28181</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076455"/>
          <a:ext cx="1269" cy="132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32008</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40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28181</xdr:rowOff>
    </xdr:from>
    <xdr:to>
      <xdr:col>86</xdr:col>
      <xdr:colOff>25400</xdr:colOff>
      <xdr:row>78</xdr:row>
      <xdr:rowOff>28181</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40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21632</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851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74955</xdr:rowOff>
    </xdr:from>
    <xdr:to>
      <xdr:col>86</xdr:col>
      <xdr:colOff>25400</xdr:colOff>
      <xdr:row>70</xdr:row>
      <xdr:rowOff>74955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076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94755</xdr:rowOff>
    </xdr:from>
    <xdr:to>
      <xdr:col>85</xdr:col>
      <xdr:colOff>127000</xdr:colOff>
      <xdr:row>75</xdr:row>
      <xdr:rowOff>119011</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2953505"/>
          <a:ext cx="838200" cy="24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48226</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7355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25349</xdr:rowOff>
    </xdr:from>
    <xdr:to>
      <xdr:col>85</xdr:col>
      <xdr:colOff>177800</xdr:colOff>
      <xdr:row>75</xdr:row>
      <xdr:rowOff>126949</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119011</xdr:rowOff>
    </xdr:from>
    <xdr:to>
      <xdr:col>81</xdr:col>
      <xdr:colOff>50800</xdr:colOff>
      <xdr:row>75</xdr:row>
      <xdr:rowOff>120662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2977761"/>
          <a:ext cx="88900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39865</xdr:rowOff>
    </xdr:from>
    <xdr:to>
      <xdr:col>81</xdr:col>
      <xdr:colOff>101600</xdr:colOff>
      <xdr:row>75</xdr:row>
      <xdr:rowOff>141465</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28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157992</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67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120662</xdr:rowOff>
    </xdr:from>
    <xdr:to>
      <xdr:col>76</xdr:col>
      <xdr:colOff>114300</xdr:colOff>
      <xdr:row>76</xdr:row>
      <xdr:rowOff>2921</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2979412"/>
          <a:ext cx="889000" cy="53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32741</xdr:rowOff>
    </xdr:from>
    <xdr:to>
      <xdr:col>76</xdr:col>
      <xdr:colOff>165100</xdr:colOff>
      <xdr:row>75</xdr:row>
      <xdr:rowOff>134341</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289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150868</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66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1079</xdr:rowOff>
    </xdr:from>
    <xdr:to>
      <xdr:col>71</xdr:col>
      <xdr:colOff>177800</xdr:colOff>
      <xdr:row>76</xdr:row>
      <xdr:rowOff>2921</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2814300" y="13031279"/>
          <a:ext cx="889000" cy="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11075</xdr:rowOff>
    </xdr:from>
    <xdr:to>
      <xdr:col>72</xdr:col>
      <xdr:colOff>38100</xdr:colOff>
      <xdr:row>75</xdr:row>
      <xdr:rowOff>112675</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286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129202</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64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150990</xdr:rowOff>
    </xdr:from>
    <xdr:to>
      <xdr:col>67</xdr:col>
      <xdr:colOff>101600</xdr:colOff>
      <xdr:row>75</xdr:row>
      <xdr:rowOff>81140</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283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97667</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61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43955</xdr:rowOff>
    </xdr:from>
    <xdr:to>
      <xdr:col>85</xdr:col>
      <xdr:colOff>177800</xdr:colOff>
      <xdr:row>75</xdr:row>
      <xdr:rowOff>145555</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290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22382</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2881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68211</xdr:rowOff>
    </xdr:from>
    <xdr:to>
      <xdr:col>81</xdr:col>
      <xdr:colOff>101600</xdr:colOff>
      <xdr:row>75</xdr:row>
      <xdr:rowOff>169811</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292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160938</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3019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69862</xdr:rowOff>
    </xdr:from>
    <xdr:to>
      <xdr:col>76</xdr:col>
      <xdr:colOff>165100</xdr:colOff>
      <xdr:row>76</xdr:row>
      <xdr:rowOff>12</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292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162589</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3021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123571</xdr:rowOff>
    </xdr:from>
    <xdr:to>
      <xdr:col>72</xdr:col>
      <xdr:colOff>38100</xdr:colOff>
      <xdr:row>76</xdr:row>
      <xdr:rowOff>53721</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298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44848</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07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121730</xdr:rowOff>
    </xdr:from>
    <xdr:to>
      <xdr:col>67</xdr:col>
      <xdr:colOff>101600</xdr:colOff>
      <xdr:row>76</xdr:row>
      <xdr:rowOff>51879</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298048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43006</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07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45786</xdr:rowOff>
    </xdr:from>
    <xdr:to>
      <xdr:col>85</xdr:col>
      <xdr:colOff>126364</xdr:colOff>
      <xdr:row>98</xdr:row>
      <xdr:rowOff>139650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647736"/>
          <a:ext cx="1269" cy="1294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143477</xdr:rowOff>
    </xdr:from>
    <xdr:ext cx="313932"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69455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139650</xdr:rowOff>
    </xdr:from>
    <xdr:to>
      <xdr:col>86</xdr:col>
      <xdr:colOff>25400</xdr:colOff>
      <xdr:row>98</xdr:row>
      <xdr:rowOff>139650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694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163913</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422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45786</xdr:rowOff>
    </xdr:from>
    <xdr:to>
      <xdr:col>86</xdr:col>
      <xdr:colOff>25400</xdr:colOff>
      <xdr:row>91</xdr:row>
      <xdr:rowOff>45786</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647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101414</xdr:rowOff>
    </xdr:from>
    <xdr:to>
      <xdr:col>85</xdr:col>
      <xdr:colOff>127000</xdr:colOff>
      <xdr:row>98</xdr:row>
      <xdr:rowOff>102077</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5481300" y="16903514"/>
          <a:ext cx="838200" cy="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41587</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672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18710</xdr:rowOff>
    </xdr:from>
    <xdr:to>
      <xdr:col>85</xdr:col>
      <xdr:colOff>177800</xdr:colOff>
      <xdr:row>98</xdr:row>
      <xdr:rowOff>120310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82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62063</xdr:rowOff>
    </xdr:from>
    <xdr:to>
      <xdr:col>81</xdr:col>
      <xdr:colOff>50800</xdr:colOff>
      <xdr:row>98</xdr:row>
      <xdr:rowOff>101414</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4592300" y="16864163"/>
          <a:ext cx="889000" cy="39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28811</xdr:rowOff>
    </xdr:from>
    <xdr:to>
      <xdr:col>81</xdr:col>
      <xdr:colOff>101600</xdr:colOff>
      <xdr:row>98</xdr:row>
      <xdr:rowOff>130411</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83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146938</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60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62063</xdr:rowOff>
    </xdr:from>
    <xdr:to>
      <xdr:col>76</xdr:col>
      <xdr:colOff>114300</xdr:colOff>
      <xdr:row>98</xdr:row>
      <xdr:rowOff>101259</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3703300" y="16864163"/>
          <a:ext cx="889000" cy="39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26908</xdr:rowOff>
    </xdr:from>
    <xdr:to>
      <xdr:col>76</xdr:col>
      <xdr:colOff>165100</xdr:colOff>
      <xdr:row>98</xdr:row>
      <xdr:rowOff>128508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8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119635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92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101259</xdr:rowOff>
    </xdr:from>
    <xdr:to>
      <xdr:col>71</xdr:col>
      <xdr:colOff>177800</xdr:colOff>
      <xdr:row>98</xdr:row>
      <xdr:rowOff>103549</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2814300" y="16903359"/>
          <a:ext cx="889000" cy="2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32916</xdr:rowOff>
    </xdr:from>
    <xdr:to>
      <xdr:col>72</xdr:col>
      <xdr:colOff>38100</xdr:colOff>
      <xdr:row>98</xdr:row>
      <xdr:rowOff>134516</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83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151043</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61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24626</xdr:rowOff>
    </xdr:from>
    <xdr:to>
      <xdr:col>67</xdr:col>
      <xdr:colOff>101600</xdr:colOff>
      <xdr:row>98</xdr:row>
      <xdr:rowOff>126226</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82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142753</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60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51277</xdr:rowOff>
    </xdr:from>
    <xdr:to>
      <xdr:col>85</xdr:col>
      <xdr:colOff>177800</xdr:colOff>
      <xdr:row>98</xdr:row>
      <xdr:rowOff>152877</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853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168588</xdr:rowOff>
    </xdr:from>
    <xdr:ext cx="469744"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799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50614</xdr:rowOff>
    </xdr:from>
    <xdr:to>
      <xdr:col>81</xdr:col>
      <xdr:colOff>101600</xdr:colOff>
      <xdr:row>98</xdr:row>
      <xdr:rowOff>152214</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852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143341</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46428" y="16945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11263</xdr:rowOff>
    </xdr:from>
    <xdr:to>
      <xdr:col>76</xdr:col>
      <xdr:colOff>165100</xdr:colOff>
      <xdr:row>98</xdr:row>
      <xdr:rowOff>112863</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81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129390</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58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50459</xdr:rowOff>
    </xdr:from>
    <xdr:to>
      <xdr:col>72</xdr:col>
      <xdr:colOff>38100</xdr:colOff>
      <xdr:row>98</xdr:row>
      <xdr:rowOff>152059</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85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143186</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68428" y="16945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52749</xdr:rowOff>
    </xdr:from>
    <xdr:to>
      <xdr:col>67</xdr:col>
      <xdr:colOff>101600</xdr:colOff>
      <xdr:row>98</xdr:row>
      <xdr:rowOff>154349</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854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145476</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79428" y="16947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37777</xdr:rowOff>
    </xdr:from>
    <xdr:to>
      <xdr:col>116</xdr:col>
      <xdr:colOff>62864</xdr:colOff>
      <xdr:row>39</xdr:row>
      <xdr:rowOff>98878</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352727"/>
          <a:ext cx="1269" cy="1432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155904</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12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37777</xdr:rowOff>
    </xdr:from>
    <xdr:to>
      <xdr:col>116</xdr:col>
      <xdr:colOff>152400</xdr:colOff>
      <xdr:row>31</xdr:row>
      <xdr:rowOff>37777</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35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105084</xdr:rowOff>
    </xdr:from>
    <xdr:to>
      <xdr:col>116</xdr:col>
      <xdr:colOff>63500</xdr:colOff>
      <xdr:row>37</xdr:row>
      <xdr:rowOff>152795</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6448734"/>
          <a:ext cx="838200" cy="47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55374</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570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76947</xdr:rowOff>
    </xdr:from>
    <xdr:to>
      <xdr:col>116</xdr:col>
      <xdr:colOff>114300</xdr:colOff>
      <xdr:row>39</xdr:row>
      <xdr:rowOff>7097</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62302</xdr:rowOff>
    </xdr:from>
    <xdr:to>
      <xdr:col>111</xdr:col>
      <xdr:colOff>177800</xdr:colOff>
      <xdr:row>37</xdr:row>
      <xdr:rowOff>105084</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405952"/>
          <a:ext cx="889000" cy="42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118880</xdr:rowOff>
    </xdr:from>
    <xdr:to>
      <xdr:col>112</xdr:col>
      <xdr:colOff>38100</xdr:colOff>
      <xdr:row>39</xdr:row>
      <xdr:rowOff>49030</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6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40157</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72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62302</xdr:rowOff>
    </xdr:from>
    <xdr:to>
      <xdr:col>107</xdr:col>
      <xdr:colOff>50800</xdr:colOff>
      <xdr:row>37</xdr:row>
      <xdr:rowOff>140712</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9545300" y="6405952"/>
          <a:ext cx="889000" cy="78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139943</xdr:rowOff>
    </xdr:from>
    <xdr:to>
      <xdr:col>107</xdr:col>
      <xdr:colOff>101600</xdr:colOff>
      <xdr:row>39</xdr:row>
      <xdr:rowOff>70093</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65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61220</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74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140712</xdr:rowOff>
    </xdr:from>
    <xdr:to>
      <xdr:col>102</xdr:col>
      <xdr:colOff>114300</xdr:colOff>
      <xdr:row>37</xdr:row>
      <xdr:rowOff>148746</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18656300" y="6484362"/>
          <a:ext cx="889000" cy="8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133020</xdr:rowOff>
    </xdr:from>
    <xdr:to>
      <xdr:col>102</xdr:col>
      <xdr:colOff>165100</xdr:colOff>
      <xdr:row>39</xdr:row>
      <xdr:rowOff>63170</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6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54297</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74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149152</xdr:rowOff>
    </xdr:from>
    <xdr:to>
      <xdr:col>98</xdr:col>
      <xdr:colOff>38100</xdr:colOff>
      <xdr:row>39</xdr:row>
      <xdr:rowOff>79302</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66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70429</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756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101995</xdr:rowOff>
    </xdr:from>
    <xdr:to>
      <xdr:col>116</xdr:col>
      <xdr:colOff>114300</xdr:colOff>
      <xdr:row>38</xdr:row>
      <xdr:rowOff>32145</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44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124872</xdr:rowOff>
    </xdr:from>
    <xdr:ext cx="469744"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297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54284</xdr:rowOff>
    </xdr:from>
    <xdr:to>
      <xdr:col>112</xdr:col>
      <xdr:colOff>38100</xdr:colOff>
      <xdr:row>37</xdr:row>
      <xdr:rowOff>155884</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39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36</xdr:row>
      <xdr:rowOff>961</xdr:rowOff>
    </xdr:from>
    <xdr:ext cx="534377"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056111" y="6173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11502</xdr:rowOff>
    </xdr:from>
    <xdr:to>
      <xdr:col>107</xdr:col>
      <xdr:colOff>101600</xdr:colOff>
      <xdr:row>37</xdr:row>
      <xdr:rowOff>113102</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35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35</xdr:row>
      <xdr:rowOff>129629</xdr:rowOff>
    </xdr:from>
    <xdr:ext cx="534377"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167111" y="6130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89912</xdr:rowOff>
    </xdr:from>
    <xdr:to>
      <xdr:col>102</xdr:col>
      <xdr:colOff>165100</xdr:colOff>
      <xdr:row>38</xdr:row>
      <xdr:rowOff>20062</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43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36589</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10428" y="6208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97946</xdr:rowOff>
    </xdr:from>
    <xdr:to>
      <xdr:col>98</xdr:col>
      <xdr:colOff>38100</xdr:colOff>
      <xdr:row>38</xdr:row>
      <xdr:rowOff>28096</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44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44623</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21428" y="6216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137643</xdr:rowOff>
    </xdr:from>
    <xdr:to>
      <xdr:col>116</xdr:col>
      <xdr:colOff>62864</xdr:colOff>
      <xdr:row>58</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881593"/>
          <a:ext cx="1269" cy="1202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84320</xdr:rowOff>
    </xdr:from>
    <xdr:ext cx="534377"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65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137643</xdr:rowOff>
    </xdr:from>
    <xdr:to>
      <xdr:col>116</xdr:col>
      <xdr:colOff>152400</xdr:colOff>
      <xdr:row>51</xdr:row>
      <xdr:rowOff>137643</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881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107741</xdr:rowOff>
    </xdr:from>
    <xdr:to>
      <xdr:col>116</xdr:col>
      <xdr:colOff>63500</xdr:colOff>
      <xdr:row>58</xdr:row>
      <xdr:rowOff>116246</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1323300" y="10051841"/>
          <a:ext cx="838200" cy="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56776</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657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33899</xdr:rowOff>
    </xdr:from>
    <xdr:to>
      <xdr:col>116</xdr:col>
      <xdr:colOff>114300</xdr:colOff>
      <xdr:row>57</xdr:row>
      <xdr:rowOff>135499</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980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106553</xdr:rowOff>
    </xdr:from>
    <xdr:to>
      <xdr:col>111</xdr:col>
      <xdr:colOff>177800</xdr:colOff>
      <xdr:row>58</xdr:row>
      <xdr:rowOff>107741</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0434300" y="10050653"/>
          <a:ext cx="889000" cy="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32024</xdr:rowOff>
    </xdr:from>
    <xdr:to>
      <xdr:col>112</xdr:col>
      <xdr:colOff>38100</xdr:colOff>
      <xdr:row>57</xdr:row>
      <xdr:rowOff>133624</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98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150151</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957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87533</xdr:rowOff>
    </xdr:from>
    <xdr:to>
      <xdr:col>107</xdr:col>
      <xdr:colOff>50800</xdr:colOff>
      <xdr:row>58</xdr:row>
      <xdr:rowOff>106553</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9545300" y="9688733"/>
          <a:ext cx="889000" cy="36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8387</xdr:rowOff>
    </xdr:from>
    <xdr:to>
      <xdr:col>107</xdr:col>
      <xdr:colOff>101600</xdr:colOff>
      <xdr:row>57</xdr:row>
      <xdr:rowOff>109987</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126514</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955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87533</xdr:rowOff>
    </xdr:from>
    <xdr:to>
      <xdr:col>102</xdr:col>
      <xdr:colOff>114300</xdr:colOff>
      <xdr:row>57</xdr:row>
      <xdr:rowOff>128132</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18656300" y="9688733"/>
          <a:ext cx="889000" cy="21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123739</xdr:rowOff>
    </xdr:from>
    <xdr:to>
      <xdr:col>102</xdr:col>
      <xdr:colOff>165100</xdr:colOff>
      <xdr:row>57</xdr:row>
      <xdr:rowOff>53889</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45016</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981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114274</xdr:rowOff>
    </xdr:from>
    <xdr:to>
      <xdr:col>98</xdr:col>
      <xdr:colOff>38100</xdr:colOff>
      <xdr:row>57</xdr:row>
      <xdr:rowOff>44424</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60951</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8" y="949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65446</xdr:rowOff>
    </xdr:from>
    <xdr:to>
      <xdr:col>116</xdr:col>
      <xdr:colOff>114300</xdr:colOff>
      <xdr:row>58</xdr:row>
      <xdr:rowOff>167046</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1000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151823</xdr:rowOff>
    </xdr:from>
    <xdr:ext cx="378565"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9924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56941</xdr:rowOff>
    </xdr:from>
    <xdr:to>
      <xdr:col>112</xdr:col>
      <xdr:colOff>38100</xdr:colOff>
      <xdr:row>58</xdr:row>
      <xdr:rowOff>158541</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10001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149668</xdr:rowOff>
    </xdr:from>
    <xdr:ext cx="378565"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4017" y="100937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55753</xdr:rowOff>
    </xdr:from>
    <xdr:to>
      <xdr:col>107</xdr:col>
      <xdr:colOff>101600</xdr:colOff>
      <xdr:row>58</xdr:row>
      <xdr:rowOff>157353</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999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148480</xdr:rowOff>
    </xdr:from>
    <xdr:ext cx="378565"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5017" y="100925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36733</xdr:rowOff>
    </xdr:from>
    <xdr:to>
      <xdr:col>102</xdr:col>
      <xdr:colOff>165100</xdr:colOff>
      <xdr:row>56</xdr:row>
      <xdr:rowOff>138333</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963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154860</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10428" y="9413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77332</xdr:rowOff>
    </xdr:from>
    <xdr:to>
      <xdr:col>98</xdr:col>
      <xdr:colOff>38100</xdr:colOff>
      <xdr:row>58</xdr:row>
      <xdr:rowOff>7482</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984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170059</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21428" y="994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52451</xdr:rowOff>
    </xdr:from>
    <xdr:to>
      <xdr:col>116</xdr:col>
      <xdr:colOff>62864</xdr:colOff>
      <xdr:row>79</xdr:row>
      <xdr:rowOff>5893</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225401"/>
          <a:ext cx="1269" cy="132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9720</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55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5893</xdr:rowOff>
    </xdr:from>
    <xdr:to>
      <xdr:col>116</xdr:col>
      <xdr:colOff>152400</xdr:colOff>
      <xdr:row>79</xdr:row>
      <xdr:rowOff>5893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55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170578</xdr:rowOff>
    </xdr:from>
    <xdr:ext cx="534377"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200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52451</xdr:rowOff>
    </xdr:from>
    <xdr:to>
      <xdr:col>116</xdr:col>
      <xdr:colOff>152400</xdr:colOff>
      <xdr:row>71</xdr:row>
      <xdr:rowOff>52451</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225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103391</xdr:rowOff>
    </xdr:from>
    <xdr:to>
      <xdr:col>116</xdr:col>
      <xdr:colOff>63500</xdr:colOff>
      <xdr:row>77</xdr:row>
      <xdr:rowOff>116460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3305041"/>
          <a:ext cx="838200" cy="13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156963</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844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134086</xdr:rowOff>
    </xdr:from>
    <xdr:to>
      <xdr:col>116</xdr:col>
      <xdr:colOff>114300</xdr:colOff>
      <xdr:row>76</xdr:row>
      <xdr:rowOff>64236</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116460</xdr:rowOff>
    </xdr:from>
    <xdr:to>
      <xdr:col>111</xdr:col>
      <xdr:colOff>177800</xdr:colOff>
      <xdr:row>77</xdr:row>
      <xdr:rowOff>125507</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3318110"/>
          <a:ext cx="889000" cy="9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110827</xdr:rowOff>
    </xdr:from>
    <xdr:to>
      <xdr:col>112</xdr:col>
      <xdr:colOff>38100</xdr:colOff>
      <xdr:row>76</xdr:row>
      <xdr:rowOff>40977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57504</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74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107601</xdr:rowOff>
    </xdr:from>
    <xdr:to>
      <xdr:col>107</xdr:col>
      <xdr:colOff>50800</xdr:colOff>
      <xdr:row>77</xdr:row>
      <xdr:rowOff>125507</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9545300" y="13309251"/>
          <a:ext cx="889000" cy="17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66383</xdr:rowOff>
    </xdr:from>
    <xdr:to>
      <xdr:col>107</xdr:col>
      <xdr:colOff>101600</xdr:colOff>
      <xdr:row>75</xdr:row>
      <xdr:rowOff>167984</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13060</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70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107601</xdr:rowOff>
    </xdr:from>
    <xdr:to>
      <xdr:col>102</xdr:col>
      <xdr:colOff>114300</xdr:colOff>
      <xdr:row>77</xdr:row>
      <xdr:rowOff>117354</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3309251"/>
          <a:ext cx="889000" cy="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42742</xdr:rowOff>
    </xdr:from>
    <xdr:to>
      <xdr:col>102</xdr:col>
      <xdr:colOff>165100</xdr:colOff>
      <xdr:row>75</xdr:row>
      <xdr:rowOff>144342</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160869</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67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45104</xdr:rowOff>
    </xdr:from>
    <xdr:to>
      <xdr:col>98</xdr:col>
      <xdr:colOff>38100</xdr:colOff>
      <xdr:row>75</xdr:row>
      <xdr:rowOff>146704</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163231</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67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52591</xdr:rowOff>
    </xdr:from>
    <xdr:to>
      <xdr:col>116</xdr:col>
      <xdr:colOff>114300</xdr:colOff>
      <xdr:row>77</xdr:row>
      <xdr:rowOff>154191</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25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31018</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323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65660</xdr:rowOff>
    </xdr:from>
    <xdr:to>
      <xdr:col>112</xdr:col>
      <xdr:colOff>38100</xdr:colOff>
      <xdr:row>77</xdr:row>
      <xdr:rowOff>167260</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26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158387</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36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74707</xdr:rowOff>
    </xdr:from>
    <xdr:to>
      <xdr:col>107</xdr:col>
      <xdr:colOff>101600</xdr:colOff>
      <xdr:row>78</xdr:row>
      <xdr:rowOff>4857</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327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167434</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36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56801</xdr:rowOff>
    </xdr:from>
    <xdr:to>
      <xdr:col>102</xdr:col>
      <xdr:colOff>165100</xdr:colOff>
      <xdr:row>77</xdr:row>
      <xdr:rowOff>158401</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325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149528</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35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66554</xdr:rowOff>
    </xdr:from>
    <xdr:to>
      <xdr:col>98</xdr:col>
      <xdr:colOff>38100</xdr:colOff>
      <xdr:row>77</xdr:row>
      <xdr:rowOff>168154</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326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159281</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360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96</xdr:row>
      <xdr:rowOff>35577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49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91</xdr:row>
      <xdr:rowOff>130827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573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89</xdr:row>
      <xdr:rowOff>92727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5351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96</xdr:row>
      <xdr:rowOff>127000</xdr:rowOff>
    </xdr:from>
    <xdr:to>
      <xdr:col>107</xdr:col>
      <xdr:colOff>101600</xdr:colOff>
      <xdr:row>97</xdr:row>
      <xdr:rowOff>57150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73677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91</xdr:row>
      <xdr:rowOff>31750</xdr:rowOff>
    </xdr:from>
    <xdr:to>
      <xdr:col>102</xdr:col>
      <xdr:colOff>165100</xdr:colOff>
      <xdr:row>91</xdr:row>
      <xdr:rowOff>133350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89</xdr:row>
      <xdr:rowOff>149877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人件費は、住民一人当たり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57,216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円となっており、類似団体平均と比較して低い状況となっている。合併以降、勧奨退職や退職者不補充、消防の広域化などの職員数削減に取り組んできたことによるものである。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補助費等は、住民一人当たり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81,840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類似団体平均と比較して高い状態となっている。各種団体に対する補助金については、合併後、見直しを進め、削減に取り組んできたが、依然として、下水道事業会計や病院事業会計への補助金が多額となっていることから、補助費等における住民一人当たりのコストは高い状況となっている。引き続き、企業会計及び一部事務組合への補助金・負担金の抑制に取り組む。</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普通建設事業費は、上滝野新町線整備事業や発達サポートセンター整備事業などにより増となった一方、加東みらいこども園整備事業の完了などにより減となったため、住民一人当たり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51,579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円となり、類似団体平均を下回った。今後は、小中一貫校整備等の大型事業を予定していることから、徐々に上昇すると見込んでいる。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兵庫県加東市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40,348
38,672
157.55
19,158,383
18,477,091
455,242
11,934,561
22,243,633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133495</xdr:rowOff>
    </xdr:from>
    <xdr:to>
      <xdr:col>24</xdr:col>
      <xdr:colOff>62865</xdr:colOff>
      <xdr:row>39</xdr:row>
      <xdr:rowOff>8418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76995"/>
          <a:ext cx="1270" cy="1417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12245</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9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8418</xdr:rowOff>
    </xdr:from>
    <xdr:to>
      <xdr:col>24</xdr:col>
      <xdr:colOff>152400</xdr:colOff>
      <xdr:row>39</xdr:row>
      <xdr:rowOff>8418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94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80172</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52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133495</xdr:rowOff>
    </xdr:from>
    <xdr:to>
      <xdr:col>24</xdr:col>
      <xdr:colOff>152400</xdr:colOff>
      <xdr:row>30</xdr:row>
      <xdr:rowOff>133495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76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113248</xdr:rowOff>
    </xdr:from>
    <xdr:to>
      <xdr:col>24</xdr:col>
      <xdr:colOff>63500</xdr:colOff>
      <xdr:row>37</xdr:row>
      <xdr:rowOff>113574</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456898"/>
          <a:ext cx="8382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34706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35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11829</xdr:rowOff>
    </xdr:from>
    <xdr:to>
      <xdr:col>24</xdr:col>
      <xdr:colOff>114300</xdr:colOff>
      <xdr:row>36</xdr:row>
      <xdr:rowOff>113429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113248</xdr:rowOff>
    </xdr:from>
    <xdr:to>
      <xdr:col>19</xdr:col>
      <xdr:colOff>177800</xdr:colOff>
      <xdr:row>37</xdr:row>
      <xdr:rowOff>117166</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456898"/>
          <a:ext cx="889000" cy="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19993</xdr:rowOff>
    </xdr:from>
    <xdr:to>
      <xdr:col>20</xdr:col>
      <xdr:colOff>38100</xdr:colOff>
      <xdr:row>36</xdr:row>
      <xdr:rowOff>121593</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138120</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967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117166</xdr:rowOff>
    </xdr:from>
    <xdr:to>
      <xdr:col>15</xdr:col>
      <xdr:colOff>50800</xdr:colOff>
      <xdr:row>37</xdr:row>
      <xdr:rowOff>124678</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460816"/>
          <a:ext cx="889000" cy="7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7910</xdr:rowOff>
    </xdr:from>
    <xdr:to>
      <xdr:col>15</xdr:col>
      <xdr:colOff>101600</xdr:colOff>
      <xdr:row>36</xdr:row>
      <xdr:rowOff>109510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126037</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95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159948</xdr:rowOff>
    </xdr:from>
    <xdr:to>
      <xdr:col>10</xdr:col>
      <xdr:colOff>114300</xdr:colOff>
      <xdr:row>37</xdr:row>
      <xdr:rowOff>124678</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332148"/>
          <a:ext cx="889000" cy="136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166951</xdr:rowOff>
    </xdr:from>
    <xdr:to>
      <xdr:col>10</xdr:col>
      <xdr:colOff>165100</xdr:colOff>
      <xdr:row>36</xdr:row>
      <xdr:rowOff>97101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113628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94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53957</xdr:rowOff>
    </xdr:from>
    <xdr:to>
      <xdr:col>6</xdr:col>
      <xdr:colOff>38100</xdr:colOff>
      <xdr:row>35</xdr:row>
      <xdr:rowOff>155557</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634</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829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62774</xdr:rowOff>
    </xdr:from>
    <xdr:to>
      <xdr:col>24</xdr:col>
      <xdr:colOff>114300</xdr:colOff>
      <xdr:row>37</xdr:row>
      <xdr:rowOff>164374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40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41201</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384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62448</xdr:rowOff>
    </xdr:from>
    <xdr:to>
      <xdr:col>20</xdr:col>
      <xdr:colOff>38100</xdr:colOff>
      <xdr:row>37</xdr:row>
      <xdr:rowOff>164047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40609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155174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49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66366</xdr:rowOff>
    </xdr:from>
    <xdr:to>
      <xdr:col>15</xdr:col>
      <xdr:colOff>101600</xdr:colOff>
      <xdr:row>37</xdr:row>
      <xdr:rowOff>167966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41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159093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502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73878</xdr:rowOff>
    </xdr:from>
    <xdr:to>
      <xdr:col>10</xdr:col>
      <xdr:colOff>165100</xdr:colOff>
      <xdr:row>38</xdr:row>
      <xdr:rowOff>4028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4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166605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510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109148</xdr:rowOff>
    </xdr:from>
    <xdr:to>
      <xdr:col>6</xdr:col>
      <xdr:colOff>38100</xdr:colOff>
      <xdr:row>37</xdr:row>
      <xdr:rowOff>39298</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28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30425</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37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51402</xdr:rowOff>
    </xdr:from>
    <xdr:to>
      <xdr:col>24</xdr:col>
      <xdr:colOff>62865</xdr:colOff>
      <xdr:row>58</xdr:row>
      <xdr:rowOff>159650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795352"/>
          <a:ext cx="1270" cy="1308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163477</xdr:rowOff>
    </xdr:from>
    <xdr:ext cx="534377"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1010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159650</xdr:rowOff>
    </xdr:from>
    <xdr:to>
      <xdr:col>24</xdr:col>
      <xdr:colOff>152400</xdr:colOff>
      <xdr:row>58</xdr:row>
      <xdr:rowOff>159650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1010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169529</xdr:rowOff>
    </xdr:from>
    <xdr:ext cx="599010"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570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434,538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51402</xdr:rowOff>
    </xdr:from>
    <xdr:to>
      <xdr:col>24</xdr:col>
      <xdr:colOff>152400</xdr:colOff>
      <xdr:row>51</xdr:row>
      <xdr:rowOff>51402</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795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68128</xdr:rowOff>
    </xdr:from>
    <xdr:to>
      <xdr:col>24</xdr:col>
      <xdr:colOff>63500</xdr:colOff>
      <xdr:row>58</xdr:row>
      <xdr:rowOff>69647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3797300" y="10012228"/>
          <a:ext cx="838200" cy="1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165792</xdr:rowOff>
    </xdr:from>
    <xdr:ext cx="534377"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766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142915</xdr:rowOff>
    </xdr:from>
    <xdr:to>
      <xdr:col>24</xdr:col>
      <xdr:colOff>114300</xdr:colOff>
      <xdr:row>58</xdr:row>
      <xdr:rowOff>73065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91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49657</xdr:rowOff>
    </xdr:from>
    <xdr:to>
      <xdr:col>19</xdr:col>
      <xdr:colOff>177800</xdr:colOff>
      <xdr:row>58</xdr:row>
      <xdr:rowOff>68128</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908300" y="9993757"/>
          <a:ext cx="889000" cy="1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169635</xdr:rowOff>
    </xdr:from>
    <xdr:to>
      <xdr:col>20</xdr:col>
      <xdr:colOff>38100</xdr:colOff>
      <xdr:row>58</xdr:row>
      <xdr:rowOff>99785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994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116312</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530111" y="971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49657</xdr:rowOff>
    </xdr:from>
    <xdr:to>
      <xdr:col>15</xdr:col>
      <xdr:colOff>50800</xdr:colOff>
      <xdr:row>58</xdr:row>
      <xdr:rowOff>76734</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2019300" y="9993757"/>
          <a:ext cx="889000" cy="27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10320</xdr:rowOff>
    </xdr:from>
    <xdr:to>
      <xdr:col>15</xdr:col>
      <xdr:colOff>101600</xdr:colOff>
      <xdr:row>58</xdr:row>
      <xdr:rowOff>111920</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99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103047</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41111" y="1004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76734</xdr:rowOff>
    </xdr:from>
    <xdr:to>
      <xdr:col>10</xdr:col>
      <xdr:colOff>114300</xdr:colOff>
      <xdr:row>58</xdr:row>
      <xdr:rowOff>86802</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flipV="1">
          <a:off x="1130300" y="10020834"/>
          <a:ext cx="889000" cy="10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4273</xdr:rowOff>
    </xdr:from>
    <xdr:to>
      <xdr:col>10</xdr:col>
      <xdr:colOff>165100</xdr:colOff>
      <xdr:row>58</xdr:row>
      <xdr:rowOff>105873</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99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122400</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52111" y="972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1115</xdr:rowOff>
    </xdr:from>
    <xdr:to>
      <xdr:col>6</xdr:col>
      <xdr:colOff>38100</xdr:colOff>
      <xdr:row>58</xdr:row>
      <xdr:rowOff>102715</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994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119242</xdr:rowOff>
    </xdr:from>
    <xdr:ext cx="534377"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63111" y="972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18847</xdr:rowOff>
    </xdr:from>
    <xdr:to>
      <xdr:col>24</xdr:col>
      <xdr:colOff>114300</xdr:colOff>
      <xdr:row>58</xdr:row>
      <xdr:rowOff>120447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996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121342</xdr:rowOff>
    </xdr:from>
    <xdr:ext cx="534377"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893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17328</xdr:rowOff>
    </xdr:from>
    <xdr:to>
      <xdr:col>20</xdr:col>
      <xdr:colOff>38100</xdr:colOff>
      <xdr:row>58</xdr:row>
      <xdr:rowOff>118928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996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110055</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530111" y="1005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170307</xdr:rowOff>
    </xdr:from>
    <xdr:to>
      <xdr:col>15</xdr:col>
      <xdr:colOff>101600</xdr:colOff>
      <xdr:row>58</xdr:row>
      <xdr:rowOff>100457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994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116984</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41111" y="971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25934</xdr:rowOff>
    </xdr:from>
    <xdr:to>
      <xdr:col>10</xdr:col>
      <xdr:colOff>165100</xdr:colOff>
      <xdr:row>58</xdr:row>
      <xdr:rowOff>127534</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997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118661</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52111" y="10062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36002</xdr:rowOff>
    </xdr:from>
    <xdr:to>
      <xdr:col>6</xdr:col>
      <xdr:colOff>38100</xdr:colOff>
      <xdr:row>58</xdr:row>
      <xdr:rowOff>137602</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9980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128729</xdr:rowOff>
    </xdr:from>
    <xdr:ext cx="534377"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63111" y="10072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a:extLst>
            <a:ext uri="{FF2B5EF4-FFF2-40B4-BE49-F238E27FC236}">
              <a16:creationId xmlns:a16="http://schemas.microsoft.com/office/drawing/2014/main" id="{00000000-0008-0000-0700-0000B0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19620</xdr:rowOff>
    </xdr:from>
    <xdr:to>
      <xdr:col>24</xdr:col>
      <xdr:colOff>62865</xdr:colOff>
      <xdr:row>79</xdr:row>
      <xdr:rowOff>52620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4633595" y="12192570"/>
          <a:ext cx="1270" cy="1404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56447</xdr:rowOff>
    </xdr:from>
    <xdr:ext cx="599010" cy="259045"/>
    <xdr:sp macro="" textlink="">
      <xdr:nvSpPr>
        <xdr:cNvPr id="178" name="民生費最小値テキスト">
          <a:extLst>
            <a:ext uri="{FF2B5EF4-FFF2-40B4-BE49-F238E27FC236}">
              <a16:creationId xmlns:a16="http://schemas.microsoft.com/office/drawing/2014/main" id="{00000000-0008-0000-0700-0000B2000000}"/>
            </a:ext>
          </a:extLst>
        </xdr:cNvPr>
        <xdr:cNvSpPr txBox="1"/>
      </xdr:nvSpPr>
      <xdr:spPr>
        <a:xfrm>
          <a:off x="4686300" y="13600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52620</xdr:rowOff>
    </xdr:from>
    <xdr:to>
      <xdr:col>24</xdr:col>
      <xdr:colOff>152400</xdr:colOff>
      <xdr:row>79</xdr:row>
      <xdr:rowOff>52620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3597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137747</xdr:rowOff>
    </xdr:from>
    <xdr:ext cx="599010" cy="259045"/>
    <xdr:sp macro="" textlink="">
      <xdr:nvSpPr>
        <xdr:cNvPr id="180" name="民生費最大値テキスト">
          <a:extLst>
            <a:ext uri="{FF2B5EF4-FFF2-40B4-BE49-F238E27FC236}">
              <a16:creationId xmlns:a16="http://schemas.microsoft.com/office/drawing/2014/main" id="{00000000-0008-0000-0700-0000B4000000}"/>
            </a:ext>
          </a:extLst>
        </xdr:cNvPr>
        <xdr:cNvSpPr txBox="1"/>
      </xdr:nvSpPr>
      <xdr:spPr>
        <a:xfrm>
          <a:off x="4686300" y="11967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208,854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19620</xdr:rowOff>
    </xdr:from>
    <xdr:to>
      <xdr:col>24</xdr:col>
      <xdr:colOff>152400</xdr:colOff>
      <xdr:row>71</xdr:row>
      <xdr:rowOff>19620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4546600" y="12192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63364</xdr:rowOff>
    </xdr:from>
    <xdr:to>
      <xdr:col>24</xdr:col>
      <xdr:colOff>63500</xdr:colOff>
      <xdr:row>76</xdr:row>
      <xdr:rowOff>160013</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3797300" y="12922114"/>
          <a:ext cx="838200" cy="26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71103</xdr:rowOff>
    </xdr:from>
    <xdr:ext cx="599010" cy="259045"/>
    <xdr:sp macro="" textlink="">
      <xdr:nvSpPr>
        <xdr:cNvPr id="183" name="民生費平均値テキスト">
          <a:extLst>
            <a:ext uri="{FF2B5EF4-FFF2-40B4-BE49-F238E27FC236}">
              <a16:creationId xmlns:a16="http://schemas.microsoft.com/office/drawing/2014/main" id="{00000000-0008-0000-0700-0000B7000000}"/>
            </a:ext>
          </a:extLst>
        </xdr:cNvPr>
        <xdr:cNvSpPr txBox="1"/>
      </xdr:nvSpPr>
      <xdr:spPr>
        <a:xfrm>
          <a:off x="4686300" y="129298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48225</xdr:rowOff>
    </xdr:from>
    <xdr:to>
      <xdr:col>24</xdr:col>
      <xdr:colOff>114300</xdr:colOff>
      <xdr:row>76</xdr:row>
      <xdr:rowOff>149825</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4584700" y="1307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63364</xdr:rowOff>
    </xdr:from>
    <xdr:to>
      <xdr:col>19</xdr:col>
      <xdr:colOff>177800</xdr:colOff>
      <xdr:row>76</xdr:row>
      <xdr:rowOff>84150</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908300" y="12922114"/>
          <a:ext cx="889000" cy="192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125329</xdr:rowOff>
    </xdr:from>
    <xdr:to>
      <xdr:col>20</xdr:col>
      <xdr:colOff>38100</xdr:colOff>
      <xdr:row>77</xdr:row>
      <xdr:rowOff>55479</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3746500" y="13155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46606</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497795" y="13248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84150</xdr:rowOff>
    </xdr:from>
    <xdr:to>
      <xdr:col>15</xdr:col>
      <xdr:colOff>50800</xdr:colOff>
      <xdr:row>77</xdr:row>
      <xdr:rowOff>158690</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2019300" y="13114350"/>
          <a:ext cx="889000" cy="245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87790</xdr:rowOff>
    </xdr:from>
    <xdr:to>
      <xdr:col>15</xdr:col>
      <xdr:colOff>101600</xdr:colOff>
      <xdr:row>77</xdr:row>
      <xdr:rowOff>17940</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2857500" y="1311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9067</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608795" y="13210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110750</xdr:rowOff>
    </xdr:from>
    <xdr:to>
      <xdr:col>10</xdr:col>
      <xdr:colOff>114300</xdr:colOff>
      <xdr:row>77</xdr:row>
      <xdr:rowOff>158690</xdr:rowOff>
    </xdr:to>
    <xdr:cxnSp macro="">
      <xdr:nvCxnSpPr>
        <xdr:cNvPr id="191" name="直線コネクタ 190">
          <a:extLst>
            <a:ext uri="{FF2B5EF4-FFF2-40B4-BE49-F238E27FC236}">
              <a16:creationId xmlns:a16="http://schemas.microsoft.com/office/drawing/2014/main" id="{00000000-0008-0000-0700-0000BF000000}"/>
            </a:ext>
          </a:extLst>
        </xdr:cNvPr>
        <xdr:cNvCxnSpPr/>
      </xdr:nvCxnSpPr>
      <xdr:spPr>
        <a:xfrm>
          <a:off x="1130300" y="13312400"/>
          <a:ext cx="889000" cy="4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91055</xdr:rowOff>
    </xdr:from>
    <xdr:to>
      <xdr:col>10</xdr:col>
      <xdr:colOff>165100</xdr:colOff>
      <xdr:row>77</xdr:row>
      <xdr:rowOff>21205</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968500" y="1312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37733</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719795" y="12896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155994</xdr:rowOff>
    </xdr:from>
    <xdr:to>
      <xdr:col>6</xdr:col>
      <xdr:colOff>38100</xdr:colOff>
      <xdr:row>77</xdr:row>
      <xdr:rowOff>86144</xdr:rowOff>
    </xdr:to>
    <xdr:sp macro="" textlink="">
      <xdr:nvSpPr>
        <xdr:cNvPr id="194" name="フローチャート: 判断 193">
          <a:extLst>
            <a:ext uri="{FF2B5EF4-FFF2-40B4-BE49-F238E27FC236}">
              <a16:creationId xmlns:a16="http://schemas.microsoft.com/office/drawing/2014/main" id="{00000000-0008-0000-0700-0000C2000000}"/>
            </a:ext>
          </a:extLst>
        </xdr:cNvPr>
        <xdr:cNvSpPr/>
      </xdr:nvSpPr>
      <xdr:spPr>
        <a:xfrm>
          <a:off x="1079500" y="13186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102671</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830795" y="12961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109213</xdr:rowOff>
    </xdr:from>
    <xdr:to>
      <xdr:col>24</xdr:col>
      <xdr:colOff>114300</xdr:colOff>
      <xdr:row>77</xdr:row>
      <xdr:rowOff>39363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4584700" y="1313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87640</xdr:rowOff>
    </xdr:from>
    <xdr:ext cx="599010" cy="259045"/>
    <xdr:sp macro="" textlink="">
      <xdr:nvSpPr>
        <xdr:cNvPr id="202" name="民生費該当値テキスト">
          <a:extLst>
            <a:ext uri="{FF2B5EF4-FFF2-40B4-BE49-F238E27FC236}">
              <a16:creationId xmlns:a16="http://schemas.microsoft.com/office/drawing/2014/main" id="{00000000-0008-0000-0700-0000CA000000}"/>
            </a:ext>
          </a:extLst>
        </xdr:cNvPr>
        <xdr:cNvSpPr txBox="1"/>
      </xdr:nvSpPr>
      <xdr:spPr>
        <a:xfrm>
          <a:off x="4686300" y="13117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12564</xdr:rowOff>
    </xdr:from>
    <xdr:to>
      <xdr:col>20</xdr:col>
      <xdr:colOff>38100</xdr:colOff>
      <xdr:row>75</xdr:row>
      <xdr:rowOff>114164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3746500" y="1287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130691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3497795" y="12646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33350</xdr:rowOff>
    </xdr:from>
    <xdr:to>
      <xdr:col>15</xdr:col>
      <xdr:colOff>101600</xdr:colOff>
      <xdr:row>76</xdr:row>
      <xdr:rowOff>134950</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2857500" y="130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151477</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2608795" y="12838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107890</xdr:rowOff>
    </xdr:from>
    <xdr:to>
      <xdr:col>10</xdr:col>
      <xdr:colOff>165100</xdr:colOff>
      <xdr:row>78</xdr:row>
      <xdr:rowOff>38040</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968500" y="1330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29167</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1719795" y="1340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59950</xdr:rowOff>
    </xdr:from>
    <xdr:to>
      <xdr:col>6</xdr:col>
      <xdr:colOff>38100</xdr:colOff>
      <xdr:row>77</xdr:row>
      <xdr:rowOff>161550</xdr:rowOff>
    </xdr:to>
    <xdr:sp macro="" textlink="">
      <xdr:nvSpPr>
        <xdr:cNvPr id="209" name="楕円 208">
          <a:extLst>
            <a:ext uri="{FF2B5EF4-FFF2-40B4-BE49-F238E27FC236}">
              <a16:creationId xmlns:a16="http://schemas.microsoft.com/office/drawing/2014/main" id="{00000000-0008-0000-0700-0000D1000000}"/>
            </a:ext>
          </a:extLst>
        </xdr:cNvPr>
        <xdr:cNvSpPr/>
      </xdr:nvSpPr>
      <xdr:spPr>
        <a:xfrm>
          <a:off x="1079500" y="13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152677</xdr:rowOff>
    </xdr:from>
    <xdr:ext cx="599010"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830795" y="13354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a:extLst>
            <a:ext uri="{FF2B5EF4-FFF2-40B4-BE49-F238E27FC236}">
              <a16:creationId xmlns:a16="http://schemas.microsoft.com/office/drawing/2014/main" id="{00000000-0008-0000-0700-0000DA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129192</xdr:rowOff>
    </xdr:from>
    <xdr:to>
      <xdr:col>24</xdr:col>
      <xdr:colOff>62865</xdr:colOff>
      <xdr:row>98</xdr:row>
      <xdr:rowOff>41334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559692"/>
          <a:ext cx="1270" cy="1283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45161</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684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41334</xdr:rowOff>
    </xdr:from>
    <xdr:to>
      <xdr:col>24</xdr:col>
      <xdr:colOff>152400</xdr:colOff>
      <xdr:row>98</xdr:row>
      <xdr:rowOff>41334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684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75869</xdr:rowOff>
    </xdr:from>
    <xdr:ext cx="599010"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334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191,379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129192</xdr:rowOff>
    </xdr:from>
    <xdr:to>
      <xdr:col>24</xdr:col>
      <xdr:colOff>152400</xdr:colOff>
      <xdr:row>90</xdr:row>
      <xdr:rowOff>129192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559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115195</xdr:rowOff>
    </xdr:from>
    <xdr:to>
      <xdr:col>24</xdr:col>
      <xdr:colOff>63500</xdr:colOff>
      <xdr:row>97</xdr:row>
      <xdr:rowOff>146642</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3797300" y="16745845"/>
          <a:ext cx="838200" cy="3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168561</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456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145684</xdr:rowOff>
    </xdr:from>
    <xdr:to>
      <xdr:col>24</xdr:col>
      <xdr:colOff>114300</xdr:colOff>
      <xdr:row>97</xdr:row>
      <xdr:rowOff>75834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60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90300</xdr:rowOff>
    </xdr:from>
    <xdr:to>
      <xdr:col>19</xdr:col>
      <xdr:colOff>177800</xdr:colOff>
      <xdr:row>97</xdr:row>
      <xdr:rowOff>115195</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908300" y="16720950"/>
          <a:ext cx="889000" cy="24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386</xdr:rowOff>
    </xdr:from>
    <xdr:to>
      <xdr:col>20</xdr:col>
      <xdr:colOff>38100</xdr:colOff>
      <xdr:row>97</xdr:row>
      <xdr:rowOff>101986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63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118513</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40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38117</xdr:rowOff>
    </xdr:from>
    <xdr:to>
      <xdr:col>15</xdr:col>
      <xdr:colOff>50800</xdr:colOff>
      <xdr:row>97</xdr:row>
      <xdr:rowOff>90300</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2019300" y="16668767"/>
          <a:ext cx="889000" cy="52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30469</xdr:rowOff>
    </xdr:from>
    <xdr:to>
      <xdr:col>15</xdr:col>
      <xdr:colOff>101600</xdr:colOff>
      <xdr:row>97</xdr:row>
      <xdr:rowOff>132069</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66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148596</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43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38117</xdr:rowOff>
    </xdr:from>
    <xdr:to>
      <xdr:col>10</xdr:col>
      <xdr:colOff>114300</xdr:colOff>
      <xdr:row>97</xdr:row>
      <xdr:rowOff>103649</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flipV="1">
          <a:off x="1130300" y="16668767"/>
          <a:ext cx="889000" cy="6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24305</xdr:rowOff>
    </xdr:from>
    <xdr:to>
      <xdr:col>10</xdr:col>
      <xdr:colOff>165100</xdr:colOff>
      <xdr:row>97</xdr:row>
      <xdr:rowOff>125905</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65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117032</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747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170145</xdr:rowOff>
    </xdr:from>
    <xdr:to>
      <xdr:col>6</xdr:col>
      <xdr:colOff>38100</xdr:colOff>
      <xdr:row>97</xdr:row>
      <xdr:rowOff>100295</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62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116822</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40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95842</xdr:rowOff>
    </xdr:from>
    <xdr:to>
      <xdr:col>24</xdr:col>
      <xdr:colOff>114300</xdr:colOff>
      <xdr:row>98</xdr:row>
      <xdr:rowOff>25992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72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10769</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64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64395</xdr:rowOff>
    </xdr:from>
    <xdr:to>
      <xdr:col>20</xdr:col>
      <xdr:colOff>38100</xdr:colOff>
      <xdr:row>97</xdr:row>
      <xdr:rowOff>165995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669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157122</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6787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39500</xdr:rowOff>
    </xdr:from>
    <xdr:to>
      <xdr:col>15</xdr:col>
      <xdr:colOff>101600</xdr:colOff>
      <xdr:row>97</xdr:row>
      <xdr:rowOff>141100</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67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132227</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676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158767</xdr:rowOff>
    </xdr:from>
    <xdr:to>
      <xdr:col>10</xdr:col>
      <xdr:colOff>165100</xdr:colOff>
      <xdr:row>97</xdr:row>
      <xdr:rowOff>88917</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61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105444</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639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52849</xdr:rowOff>
    </xdr:from>
    <xdr:to>
      <xdr:col>6</xdr:col>
      <xdr:colOff>38100</xdr:colOff>
      <xdr:row>97</xdr:row>
      <xdr:rowOff>154449</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68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145576</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677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a:extLst>
            <a:ext uri="{FF2B5EF4-FFF2-40B4-BE49-F238E27FC236}">
              <a16:creationId xmlns:a16="http://schemas.microsoft.com/office/drawing/2014/main" id="{00000000-0008-0000-07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21155</xdr:rowOff>
    </xdr:from>
    <xdr:to>
      <xdr:col>54</xdr:col>
      <xdr:colOff>189865</xdr:colOff>
      <xdr:row>39</xdr:row>
      <xdr:rowOff>98878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10475595" y="5164655"/>
          <a:ext cx="1270" cy="162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a:extLst>
            <a:ext uri="{FF2B5EF4-FFF2-40B4-BE49-F238E27FC236}">
              <a16:creationId xmlns:a16="http://schemas.microsoft.com/office/drawing/2014/main" id="{00000000-0008-0000-0700-000026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139282</xdr:rowOff>
    </xdr:from>
    <xdr:ext cx="469744" cy="259045"/>
    <xdr:sp macro="" textlink="">
      <xdr:nvSpPr>
        <xdr:cNvPr id="296" name="労働費最大値テキスト">
          <a:extLst>
            <a:ext uri="{FF2B5EF4-FFF2-40B4-BE49-F238E27FC236}">
              <a16:creationId xmlns:a16="http://schemas.microsoft.com/office/drawing/2014/main" id="{00000000-0008-0000-0700-000028010000}"/>
            </a:ext>
          </a:extLst>
        </xdr:cNvPr>
        <xdr:cNvSpPr txBox="1"/>
      </xdr:nvSpPr>
      <xdr:spPr>
        <a:xfrm>
          <a:off x="10528300" y="493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21155</xdr:rowOff>
    </xdr:from>
    <xdr:to>
      <xdr:col>55</xdr:col>
      <xdr:colOff>88900</xdr:colOff>
      <xdr:row>30</xdr:row>
      <xdr:rowOff>21155</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10388600" y="5164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67854</xdr:rowOff>
    </xdr:from>
    <xdr:to>
      <xdr:col>55</xdr:col>
      <xdr:colOff>0</xdr:colOff>
      <xdr:row>37</xdr:row>
      <xdr:rowOff>111942</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9639300" y="6411504"/>
          <a:ext cx="8382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78793</xdr:rowOff>
    </xdr:from>
    <xdr:ext cx="469744" cy="259045"/>
    <xdr:sp macro="" textlink="">
      <xdr:nvSpPr>
        <xdr:cNvPr id="299" name="労働費平均値テキスト">
          <a:extLst>
            <a:ext uri="{FF2B5EF4-FFF2-40B4-BE49-F238E27FC236}">
              <a16:creationId xmlns:a16="http://schemas.microsoft.com/office/drawing/2014/main" id="{00000000-0008-0000-0700-00002B010000}"/>
            </a:ext>
          </a:extLst>
        </xdr:cNvPr>
        <xdr:cNvSpPr txBox="1"/>
      </xdr:nvSpPr>
      <xdr:spPr>
        <a:xfrm>
          <a:off x="10528300" y="62509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55916</xdr:rowOff>
    </xdr:from>
    <xdr:to>
      <xdr:col>55</xdr:col>
      <xdr:colOff>50800</xdr:colOff>
      <xdr:row>37</xdr:row>
      <xdr:rowOff>157516</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10426700" y="639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67854</xdr:rowOff>
    </xdr:from>
    <xdr:to>
      <xdr:col>50</xdr:col>
      <xdr:colOff>114300</xdr:colOff>
      <xdr:row>37</xdr:row>
      <xdr:rowOff>74386</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8750300" y="641150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38608</xdr:rowOff>
    </xdr:from>
    <xdr:to>
      <xdr:col>50</xdr:col>
      <xdr:colOff>165100</xdr:colOff>
      <xdr:row>37</xdr:row>
      <xdr:rowOff>140208</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9588500" y="638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131335</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04428" y="647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95613</xdr:rowOff>
    </xdr:from>
    <xdr:to>
      <xdr:col>45</xdr:col>
      <xdr:colOff>177800</xdr:colOff>
      <xdr:row>37</xdr:row>
      <xdr:rowOff>74386</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7861300" y="6267813"/>
          <a:ext cx="889000" cy="15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170869</xdr:rowOff>
    </xdr:from>
    <xdr:to>
      <xdr:col>46</xdr:col>
      <xdr:colOff>38100</xdr:colOff>
      <xdr:row>37</xdr:row>
      <xdr:rowOff>101019</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8699500" y="634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117546</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15428" y="6118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78631</xdr:rowOff>
    </xdr:from>
    <xdr:to>
      <xdr:col>41</xdr:col>
      <xdr:colOff>50800</xdr:colOff>
      <xdr:row>36</xdr:row>
      <xdr:rowOff>95613</xdr:rowOff>
    </xdr:to>
    <xdr:cxnSp macro="">
      <xdr:nvCxnSpPr>
        <xdr:cNvPr id="307" name="直線コネクタ 306">
          <a:extLst>
            <a:ext uri="{FF2B5EF4-FFF2-40B4-BE49-F238E27FC236}">
              <a16:creationId xmlns:a16="http://schemas.microsoft.com/office/drawing/2014/main" id="{00000000-0008-0000-0700-000033010000}"/>
            </a:ext>
          </a:extLst>
        </xdr:cNvPr>
        <xdr:cNvCxnSpPr/>
      </xdr:nvCxnSpPr>
      <xdr:spPr>
        <a:xfrm>
          <a:off x="6972300" y="6250831"/>
          <a:ext cx="889000" cy="1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169563</xdr:rowOff>
    </xdr:from>
    <xdr:to>
      <xdr:col>41</xdr:col>
      <xdr:colOff>101600</xdr:colOff>
      <xdr:row>37</xdr:row>
      <xdr:rowOff>99713</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7810500" y="634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90840</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26428" y="6434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108494</xdr:rowOff>
    </xdr:from>
    <xdr:to>
      <xdr:col>36</xdr:col>
      <xdr:colOff>165100</xdr:colOff>
      <xdr:row>37</xdr:row>
      <xdr:rowOff>38644</xdr:rowOff>
    </xdr:to>
    <xdr:sp macro="" textlink="">
      <xdr:nvSpPr>
        <xdr:cNvPr id="310" name="フローチャート: 判断 309">
          <a:extLst>
            <a:ext uri="{FF2B5EF4-FFF2-40B4-BE49-F238E27FC236}">
              <a16:creationId xmlns:a16="http://schemas.microsoft.com/office/drawing/2014/main" id="{00000000-0008-0000-0700-000036010000}"/>
            </a:ext>
          </a:extLst>
        </xdr:cNvPr>
        <xdr:cNvSpPr/>
      </xdr:nvSpPr>
      <xdr:spPr>
        <a:xfrm>
          <a:off x="6921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29771</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37428" y="6373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61142</xdr:rowOff>
    </xdr:from>
    <xdr:to>
      <xdr:col>55</xdr:col>
      <xdr:colOff>50800</xdr:colOff>
      <xdr:row>37</xdr:row>
      <xdr:rowOff>162742</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10426700" y="640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39569</xdr:rowOff>
    </xdr:from>
    <xdr:ext cx="469744" cy="259045"/>
    <xdr:sp macro="" textlink="">
      <xdr:nvSpPr>
        <xdr:cNvPr id="318" name="労働費該当値テキスト">
          <a:extLst>
            <a:ext uri="{FF2B5EF4-FFF2-40B4-BE49-F238E27FC236}">
              <a16:creationId xmlns:a16="http://schemas.microsoft.com/office/drawing/2014/main" id="{00000000-0008-0000-0700-00003E010000}"/>
            </a:ext>
          </a:extLst>
        </xdr:cNvPr>
        <xdr:cNvSpPr txBox="1"/>
      </xdr:nvSpPr>
      <xdr:spPr>
        <a:xfrm>
          <a:off x="10528300" y="638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17054</xdr:rowOff>
    </xdr:from>
    <xdr:to>
      <xdr:col>50</xdr:col>
      <xdr:colOff>165100</xdr:colOff>
      <xdr:row>37</xdr:row>
      <xdr:rowOff>118654</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9588500" y="636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135181</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9404428" y="6135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23586</xdr:rowOff>
    </xdr:from>
    <xdr:to>
      <xdr:col>46</xdr:col>
      <xdr:colOff>38100</xdr:colOff>
      <xdr:row>37</xdr:row>
      <xdr:rowOff>125186</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8699500" y="636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116313</xdr:rowOff>
    </xdr:from>
    <xdr:ext cx="469744"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8515428" y="645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44813</xdr:rowOff>
    </xdr:from>
    <xdr:to>
      <xdr:col>41</xdr:col>
      <xdr:colOff>101600</xdr:colOff>
      <xdr:row>36</xdr:row>
      <xdr:rowOff>146413</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7810500" y="621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162940</xdr:rowOff>
    </xdr:from>
    <xdr:ext cx="469744"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7626428" y="5992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27831</xdr:rowOff>
    </xdr:from>
    <xdr:to>
      <xdr:col>36</xdr:col>
      <xdr:colOff>165100</xdr:colOff>
      <xdr:row>36</xdr:row>
      <xdr:rowOff>129431</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6921500" y="620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145958</xdr:rowOff>
    </xdr:from>
    <xdr:ext cx="469744"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737428" y="5975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a:extLst>
            <a:ext uri="{FF2B5EF4-FFF2-40B4-BE49-F238E27FC236}">
              <a16:creationId xmlns:a16="http://schemas.microsoft.com/office/drawing/2014/main" id="{00000000-0008-0000-07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90450</xdr:rowOff>
    </xdr:from>
    <xdr:to>
      <xdr:col>54</xdr:col>
      <xdr:colOff>189865</xdr:colOff>
      <xdr:row>59</xdr:row>
      <xdr:rowOff>30683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10475595" y="8834400"/>
          <a:ext cx="1270" cy="1311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34510</xdr:rowOff>
    </xdr:from>
    <xdr:ext cx="469744" cy="259045"/>
    <xdr:sp macro="" textlink="">
      <xdr:nvSpPr>
        <xdr:cNvPr id="351" name="農林水産業費最小値テキスト">
          <a:extLst>
            <a:ext uri="{FF2B5EF4-FFF2-40B4-BE49-F238E27FC236}">
              <a16:creationId xmlns:a16="http://schemas.microsoft.com/office/drawing/2014/main" id="{00000000-0008-0000-0700-00005F010000}"/>
            </a:ext>
          </a:extLst>
        </xdr:cNvPr>
        <xdr:cNvSpPr txBox="1"/>
      </xdr:nvSpPr>
      <xdr:spPr>
        <a:xfrm>
          <a:off x="10528300" y="1015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30683</xdr:rowOff>
    </xdr:from>
    <xdr:to>
      <xdr:col>55</xdr:col>
      <xdr:colOff>88900</xdr:colOff>
      <xdr:row>59</xdr:row>
      <xdr:rowOff>30683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10146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37127</xdr:rowOff>
    </xdr:from>
    <xdr:ext cx="599010" cy="259045"/>
    <xdr:sp macro="" textlink="">
      <xdr:nvSpPr>
        <xdr:cNvPr id="353" name="農林水産業費最大値テキスト">
          <a:extLst>
            <a:ext uri="{FF2B5EF4-FFF2-40B4-BE49-F238E27FC236}">
              <a16:creationId xmlns:a16="http://schemas.microsoft.com/office/drawing/2014/main" id="{00000000-0008-0000-0700-000061010000}"/>
            </a:ext>
          </a:extLst>
        </xdr:cNvPr>
        <xdr:cNvSpPr txBox="1"/>
      </xdr:nvSpPr>
      <xdr:spPr>
        <a:xfrm>
          <a:off x="10528300" y="8609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90450</xdr:rowOff>
    </xdr:from>
    <xdr:to>
      <xdr:col>55</xdr:col>
      <xdr:colOff>88900</xdr:colOff>
      <xdr:row>51</xdr:row>
      <xdr:rowOff>90450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10388600" y="883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94679</xdr:rowOff>
    </xdr:from>
    <xdr:to>
      <xdr:col>55</xdr:col>
      <xdr:colOff>0</xdr:colOff>
      <xdr:row>57</xdr:row>
      <xdr:rowOff>103289</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9639300" y="9867329"/>
          <a:ext cx="838200" cy="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40505</xdr:rowOff>
    </xdr:from>
    <xdr:ext cx="534377" cy="259045"/>
    <xdr:sp macro="" textlink="">
      <xdr:nvSpPr>
        <xdr:cNvPr id="356" name="農林水産業費平均値テキスト">
          <a:extLst>
            <a:ext uri="{FF2B5EF4-FFF2-40B4-BE49-F238E27FC236}">
              <a16:creationId xmlns:a16="http://schemas.microsoft.com/office/drawing/2014/main" id="{00000000-0008-0000-0700-000064010000}"/>
            </a:ext>
          </a:extLst>
        </xdr:cNvPr>
        <xdr:cNvSpPr txBox="1"/>
      </xdr:nvSpPr>
      <xdr:spPr>
        <a:xfrm>
          <a:off x="10528300" y="9813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62078</xdr:rowOff>
    </xdr:from>
    <xdr:to>
      <xdr:col>55</xdr:col>
      <xdr:colOff>50800</xdr:colOff>
      <xdr:row>57</xdr:row>
      <xdr:rowOff>163678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10426700" y="983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19723</xdr:rowOff>
    </xdr:from>
    <xdr:to>
      <xdr:col>50</xdr:col>
      <xdr:colOff>114300</xdr:colOff>
      <xdr:row>57</xdr:row>
      <xdr:rowOff>94679</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8750300" y="9792373"/>
          <a:ext cx="889000" cy="74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85039</xdr:rowOff>
    </xdr:from>
    <xdr:to>
      <xdr:col>50</xdr:col>
      <xdr:colOff>165100</xdr:colOff>
      <xdr:row>58</xdr:row>
      <xdr:rowOff>15189</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9588500" y="985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6316</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372111" y="995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19723</xdr:rowOff>
    </xdr:from>
    <xdr:to>
      <xdr:col>45</xdr:col>
      <xdr:colOff>177800</xdr:colOff>
      <xdr:row>57</xdr:row>
      <xdr:rowOff>59360</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7861300" y="9792373"/>
          <a:ext cx="889000" cy="39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81445</xdr:rowOff>
    </xdr:from>
    <xdr:to>
      <xdr:col>46</xdr:col>
      <xdr:colOff>38100</xdr:colOff>
      <xdr:row>58</xdr:row>
      <xdr:rowOff>11595</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8699500" y="985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2722</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994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59360</xdr:rowOff>
    </xdr:from>
    <xdr:to>
      <xdr:col>41</xdr:col>
      <xdr:colOff>50800</xdr:colOff>
      <xdr:row>57</xdr:row>
      <xdr:rowOff>67221</xdr:rowOff>
    </xdr:to>
    <xdr:cxnSp macro="">
      <xdr:nvCxnSpPr>
        <xdr:cNvPr id="364" name="直線コネクタ 363">
          <a:extLst>
            <a:ext uri="{FF2B5EF4-FFF2-40B4-BE49-F238E27FC236}">
              <a16:creationId xmlns:a16="http://schemas.microsoft.com/office/drawing/2014/main" id="{00000000-0008-0000-0700-00006C010000}"/>
            </a:ext>
          </a:extLst>
        </xdr:cNvPr>
        <xdr:cNvCxnSpPr/>
      </xdr:nvCxnSpPr>
      <xdr:spPr>
        <a:xfrm flipV="1">
          <a:off x="6972300" y="9832010"/>
          <a:ext cx="889000" cy="7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85319</xdr:rowOff>
    </xdr:from>
    <xdr:to>
      <xdr:col>41</xdr:col>
      <xdr:colOff>101600</xdr:colOff>
      <xdr:row>58</xdr:row>
      <xdr:rowOff>15469</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7810500" y="985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6596</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594111" y="995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74905</xdr:rowOff>
    </xdr:from>
    <xdr:to>
      <xdr:col>36</xdr:col>
      <xdr:colOff>165100</xdr:colOff>
      <xdr:row>58</xdr:row>
      <xdr:rowOff>5055</xdr:rowOff>
    </xdr:to>
    <xdr:sp macro="" textlink="">
      <xdr:nvSpPr>
        <xdr:cNvPr id="367" name="フローチャート: 判断 366">
          <a:extLst>
            <a:ext uri="{FF2B5EF4-FFF2-40B4-BE49-F238E27FC236}">
              <a16:creationId xmlns:a16="http://schemas.microsoft.com/office/drawing/2014/main" id="{00000000-0008-0000-0700-00006F010000}"/>
            </a:ext>
          </a:extLst>
        </xdr:cNvPr>
        <xdr:cNvSpPr/>
      </xdr:nvSpPr>
      <xdr:spPr>
        <a:xfrm>
          <a:off x="6921500" y="98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167632</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05111" y="994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52489</xdr:rowOff>
    </xdr:from>
    <xdr:to>
      <xdr:col>55</xdr:col>
      <xdr:colOff>50800</xdr:colOff>
      <xdr:row>57</xdr:row>
      <xdr:rowOff>154089</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10426700" y="982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75366</xdr:rowOff>
    </xdr:from>
    <xdr:ext cx="534377" cy="259045"/>
    <xdr:sp macro="" textlink="">
      <xdr:nvSpPr>
        <xdr:cNvPr id="375" name="農林水産業費該当値テキスト">
          <a:extLst>
            <a:ext uri="{FF2B5EF4-FFF2-40B4-BE49-F238E27FC236}">
              <a16:creationId xmlns:a16="http://schemas.microsoft.com/office/drawing/2014/main" id="{00000000-0008-0000-0700-000077010000}"/>
            </a:ext>
          </a:extLst>
        </xdr:cNvPr>
        <xdr:cNvSpPr txBox="1"/>
      </xdr:nvSpPr>
      <xdr:spPr>
        <a:xfrm>
          <a:off x="10528300" y="967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43879</xdr:rowOff>
    </xdr:from>
    <xdr:to>
      <xdr:col>50</xdr:col>
      <xdr:colOff>165100</xdr:colOff>
      <xdr:row>57</xdr:row>
      <xdr:rowOff>145479</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9588500" y="981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162006</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9372111" y="959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140373</xdr:rowOff>
    </xdr:from>
    <xdr:to>
      <xdr:col>46</xdr:col>
      <xdr:colOff>38100</xdr:colOff>
      <xdr:row>57</xdr:row>
      <xdr:rowOff>70523</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8699500" y="9741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87050</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8483111" y="951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8560</xdr:rowOff>
    </xdr:from>
    <xdr:to>
      <xdr:col>41</xdr:col>
      <xdr:colOff>101600</xdr:colOff>
      <xdr:row>57</xdr:row>
      <xdr:rowOff>110160</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7810500" y="978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126687</xdr:rowOff>
    </xdr:from>
    <xdr:ext cx="534377"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7594111" y="9556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16421</xdr:rowOff>
    </xdr:from>
    <xdr:to>
      <xdr:col>36</xdr:col>
      <xdr:colOff>165100</xdr:colOff>
      <xdr:row>57</xdr:row>
      <xdr:rowOff>118021</xdr:rowOff>
    </xdr:to>
    <xdr:sp macro="" textlink="">
      <xdr:nvSpPr>
        <xdr:cNvPr id="382" name="楕円 381">
          <a:extLst>
            <a:ext uri="{FF2B5EF4-FFF2-40B4-BE49-F238E27FC236}">
              <a16:creationId xmlns:a16="http://schemas.microsoft.com/office/drawing/2014/main" id="{00000000-0008-0000-0700-00007E010000}"/>
            </a:ext>
          </a:extLst>
        </xdr:cNvPr>
        <xdr:cNvSpPr/>
      </xdr:nvSpPr>
      <xdr:spPr>
        <a:xfrm>
          <a:off x="6921500" y="978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134548</xdr:rowOff>
    </xdr:from>
    <xdr:ext cx="534377"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705111" y="9564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商工費グラフ枠">
          <a:extLst>
            <a:ext uri="{FF2B5EF4-FFF2-40B4-BE49-F238E27FC236}">
              <a16:creationId xmlns:a16="http://schemas.microsoft.com/office/drawing/2014/main" id="{00000000-0008-0000-0700-00009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62140</xdr:rowOff>
    </xdr:from>
    <xdr:to>
      <xdr:col>54</xdr:col>
      <xdr:colOff>189865</xdr:colOff>
      <xdr:row>79</xdr:row>
      <xdr:rowOff>49011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10475595" y="12063640"/>
          <a:ext cx="1270" cy="1529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52838</xdr:rowOff>
    </xdr:from>
    <xdr:ext cx="469744" cy="259045"/>
    <xdr:sp macro="" textlink="">
      <xdr:nvSpPr>
        <xdr:cNvPr id="410" name="商工費最小値テキスト">
          <a:extLst>
            <a:ext uri="{FF2B5EF4-FFF2-40B4-BE49-F238E27FC236}">
              <a16:creationId xmlns:a16="http://schemas.microsoft.com/office/drawing/2014/main" id="{00000000-0008-0000-0700-00009A010000}"/>
            </a:ext>
          </a:extLst>
        </xdr:cNvPr>
        <xdr:cNvSpPr txBox="1"/>
      </xdr:nvSpPr>
      <xdr:spPr>
        <a:xfrm>
          <a:off x="10528300" y="13597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49011</xdr:rowOff>
    </xdr:from>
    <xdr:to>
      <xdr:col>55</xdr:col>
      <xdr:colOff>88900</xdr:colOff>
      <xdr:row>79</xdr:row>
      <xdr:rowOff>49011</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359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8817</xdr:rowOff>
    </xdr:from>
    <xdr:ext cx="534377" cy="259045"/>
    <xdr:sp macro="" textlink="">
      <xdr:nvSpPr>
        <xdr:cNvPr id="412" name="商工費最大値テキスト">
          <a:extLst>
            <a:ext uri="{FF2B5EF4-FFF2-40B4-BE49-F238E27FC236}">
              <a16:creationId xmlns:a16="http://schemas.microsoft.com/office/drawing/2014/main" id="{00000000-0008-0000-0700-00009C010000}"/>
            </a:ext>
          </a:extLst>
        </xdr:cNvPr>
        <xdr:cNvSpPr txBox="1"/>
      </xdr:nvSpPr>
      <xdr:spPr>
        <a:xfrm>
          <a:off x="10528300" y="1183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48,375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62140</xdr:rowOff>
    </xdr:from>
    <xdr:to>
      <xdr:col>55</xdr:col>
      <xdr:colOff>88900</xdr:colOff>
      <xdr:row>70</xdr:row>
      <xdr:rowOff>62140</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10388600" y="12063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98847</xdr:rowOff>
    </xdr:from>
    <xdr:to>
      <xdr:col>55</xdr:col>
      <xdr:colOff>0</xdr:colOff>
      <xdr:row>77</xdr:row>
      <xdr:rowOff>170005</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9639300" y="13300497"/>
          <a:ext cx="838200" cy="7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97538</xdr:rowOff>
    </xdr:from>
    <xdr:ext cx="534377" cy="259045"/>
    <xdr:sp macro="" textlink="">
      <xdr:nvSpPr>
        <xdr:cNvPr id="415" name="商工費平均値テキスト">
          <a:extLst>
            <a:ext uri="{FF2B5EF4-FFF2-40B4-BE49-F238E27FC236}">
              <a16:creationId xmlns:a16="http://schemas.microsoft.com/office/drawing/2014/main" id="{00000000-0008-0000-0700-00009F010000}"/>
            </a:ext>
          </a:extLst>
        </xdr:cNvPr>
        <xdr:cNvSpPr txBox="1"/>
      </xdr:nvSpPr>
      <xdr:spPr>
        <a:xfrm>
          <a:off x="10528300" y="12956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74662</xdr:rowOff>
    </xdr:from>
    <xdr:to>
      <xdr:col>55</xdr:col>
      <xdr:colOff>50800</xdr:colOff>
      <xdr:row>77</xdr:row>
      <xdr:rowOff>4812</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10426700" y="1310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170005</xdr:rowOff>
    </xdr:from>
    <xdr:to>
      <xdr:col>50</xdr:col>
      <xdr:colOff>114300</xdr:colOff>
      <xdr:row>78</xdr:row>
      <xdr:rowOff>13022</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8750300" y="13371655"/>
          <a:ext cx="889000" cy="14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105849</xdr:rowOff>
    </xdr:from>
    <xdr:to>
      <xdr:col>50</xdr:col>
      <xdr:colOff>165100</xdr:colOff>
      <xdr:row>77</xdr:row>
      <xdr:rowOff>35999</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9588500" y="13136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52526</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372111" y="12911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95025</xdr:rowOff>
    </xdr:from>
    <xdr:to>
      <xdr:col>45</xdr:col>
      <xdr:colOff>177800</xdr:colOff>
      <xdr:row>78</xdr:row>
      <xdr:rowOff>13022</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a:off x="7861300" y="13125225"/>
          <a:ext cx="889000" cy="260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50887</xdr:rowOff>
    </xdr:from>
    <xdr:to>
      <xdr:col>46</xdr:col>
      <xdr:colOff>38100</xdr:colOff>
      <xdr:row>76</xdr:row>
      <xdr:rowOff>152487</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8699500" y="1308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169014</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2856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95025</xdr:rowOff>
    </xdr:from>
    <xdr:to>
      <xdr:col>41</xdr:col>
      <xdr:colOff>50800</xdr:colOff>
      <xdr:row>77</xdr:row>
      <xdr:rowOff>56717</xdr:rowOff>
    </xdr:to>
    <xdr:cxnSp macro="">
      <xdr:nvCxnSpPr>
        <xdr:cNvPr id="423" name="直線コネクタ 422">
          <a:extLst>
            <a:ext uri="{FF2B5EF4-FFF2-40B4-BE49-F238E27FC236}">
              <a16:creationId xmlns:a16="http://schemas.microsoft.com/office/drawing/2014/main" id="{00000000-0008-0000-0700-0000A7010000}"/>
            </a:ext>
          </a:extLst>
        </xdr:cNvPr>
        <xdr:cNvCxnSpPr/>
      </xdr:nvCxnSpPr>
      <xdr:spPr>
        <a:xfrm flipV="1">
          <a:off x="6972300" y="13125225"/>
          <a:ext cx="889000" cy="133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68456</xdr:rowOff>
    </xdr:from>
    <xdr:to>
      <xdr:col>41</xdr:col>
      <xdr:colOff>101600</xdr:colOff>
      <xdr:row>76</xdr:row>
      <xdr:rowOff>170056</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7810500" y="1309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161183</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594111" y="13191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38836</xdr:rowOff>
    </xdr:from>
    <xdr:to>
      <xdr:col>36</xdr:col>
      <xdr:colOff>165100</xdr:colOff>
      <xdr:row>76</xdr:row>
      <xdr:rowOff>140436</xdr:rowOff>
    </xdr:to>
    <xdr:sp macro="" textlink="">
      <xdr:nvSpPr>
        <xdr:cNvPr id="426" name="フローチャート: 判断 425">
          <a:extLst>
            <a:ext uri="{FF2B5EF4-FFF2-40B4-BE49-F238E27FC236}">
              <a16:creationId xmlns:a16="http://schemas.microsoft.com/office/drawing/2014/main" id="{00000000-0008-0000-0700-0000AA010000}"/>
            </a:ext>
          </a:extLst>
        </xdr:cNvPr>
        <xdr:cNvSpPr/>
      </xdr:nvSpPr>
      <xdr:spPr>
        <a:xfrm>
          <a:off x="6921500" y="1306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156963</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05111" y="1284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48047</xdr:rowOff>
    </xdr:from>
    <xdr:to>
      <xdr:col>55</xdr:col>
      <xdr:colOff>50800</xdr:colOff>
      <xdr:row>77</xdr:row>
      <xdr:rowOff>149647</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10426700" y="1324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26474</xdr:rowOff>
    </xdr:from>
    <xdr:ext cx="534377" cy="259045"/>
    <xdr:sp macro="" textlink="">
      <xdr:nvSpPr>
        <xdr:cNvPr id="434" name="商工費該当値テキスト">
          <a:extLst>
            <a:ext uri="{FF2B5EF4-FFF2-40B4-BE49-F238E27FC236}">
              <a16:creationId xmlns:a16="http://schemas.microsoft.com/office/drawing/2014/main" id="{00000000-0008-0000-0700-0000B2010000}"/>
            </a:ext>
          </a:extLst>
        </xdr:cNvPr>
        <xdr:cNvSpPr txBox="1"/>
      </xdr:nvSpPr>
      <xdr:spPr>
        <a:xfrm>
          <a:off x="10528300" y="1322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119205</xdr:rowOff>
    </xdr:from>
    <xdr:to>
      <xdr:col>50</xdr:col>
      <xdr:colOff>165100</xdr:colOff>
      <xdr:row>78</xdr:row>
      <xdr:rowOff>49355</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9588500" y="1332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40482</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9404428" y="13413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133672</xdr:rowOff>
    </xdr:from>
    <xdr:to>
      <xdr:col>46</xdr:col>
      <xdr:colOff>38100</xdr:colOff>
      <xdr:row>78</xdr:row>
      <xdr:rowOff>63822</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8699500" y="1333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54949</xdr:rowOff>
    </xdr:from>
    <xdr:ext cx="469744"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8515428" y="13428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44225</xdr:rowOff>
    </xdr:from>
    <xdr:to>
      <xdr:col>41</xdr:col>
      <xdr:colOff>101600</xdr:colOff>
      <xdr:row>76</xdr:row>
      <xdr:rowOff>145825</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7810500" y="1307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162352</xdr:rowOff>
    </xdr:from>
    <xdr:ext cx="534377"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7594111" y="1284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5917</xdr:rowOff>
    </xdr:from>
    <xdr:to>
      <xdr:col>36</xdr:col>
      <xdr:colOff>165100</xdr:colOff>
      <xdr:row>77</xdr:row>
      <xdr:rowOff>107517</xdr:rowOff>
    </xdr:to>
    <xdr:sp macro="" textlink="">
      <xdr:nvSpPr>
        <xdr:cNvPr id="441" name="楕円 440">
          <a:extLst>
            <a:ext uri="{FF2B5EF4-FFF2-40B4-BE49-F238E27FC236}">
              <a16:creationId xmlns:a16="http://schemas.microsoft.com/office/drawing/2014/main" id="{00000000-0008-0000-0700-0000B9010000}"/>
            </a:ext>
          </a:extLst>
        </xdr:cNvPr>
        <xdr:cNvSpPr/>
      </xdr:nvSpPr>
      <xdr:spPr>
        <a:xfrm>
          <a:off x="6921500" y="1320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98644</xdr:rowOff>
    </xdr:from>
    <xdr:ext cx="534377"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705111" y="13300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a:extLst>
            <a:ext uri="{FF2B5EF4-FFF2-40B4-BE49-F238E27FC236}">
              <a16:creationId xmlns:a16="http://schemas.microsoft.com/office/drawing/2014/main" id="{00000000-0008-0000-0700-0000D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58499</xdr:rowOff>
    </xdr:from>
    <xdr:to>
      <xdr:col>54</xdr:col>
      <xdr:colOff>189865</xdr:colOff>
      <xdr:row>99</xdr:row>
      <xdr:rowOff>47251</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10475595" y="15660449"/>
          <a:ext cx="1270" cy="1360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51078</xdr:rowOff>
    </xdr:from>
    <xdr:ext cx="534377" cy="259045"/>
    <xdr:sp macro="" textlink="">
      <xdr:nvSpPr>
        <xdr:cNvPr id="469" name="土木費最小値テキスト">
          <a:extLst>
            <a:ext uri="{FF2B5EF4-FFF2-40B4-BE49-F238E27FC236}">
              <a16:creationId xmlns:a16="http://schemas.microsoft.com/office/drawing/2014/main" id="{00000000-0008-0000-0700-0000D5010000}"/>
            </a:ext>
          </a:extLst>
        </xdr:cNvPr>
        <xdr:cNvSpPr txBox="1"/>
      </xdr:nvSpPr>
      <xdr:spPr>
        <a:xfrm>
          <a:off x="10528300" y="1702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47251</xdr:rowOff>
    </xdr:from>
    <xdr:to>
      <xdr:col>55</xdr:col>
      <xdr:colOff>88900</xdr:colOff>
      <xdr:row>99</xdr:row>
      <xdr:rowOff>47251</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10388600" y="17020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5176</xdr:rowOff>
    </xdr:from>
    <xdr:ext cx="599010" cy="259045"/>
    <xdr:sp macro="" textlink="">
      <xdr:nvSpPr>
        <xdr:cNvPr id="471" name="土木費最大値テキスト">
          <a:extLst>
            <a:ext uri="{FF2B5EF4-FFF2-40B4-BE49-F238E27FC236}">
              <a16:creationId xmlns:a16="http://schemas.microsoft.com/office/drawing/2014/main" id="{00000000-0008-0000-0700-0000D7010000}"/>
            </a:ext>
          </a:extLst>
        </xdr:cNvPr>
        <xdr:cNvSpPr txBox="1"/>
      </xdr:nvSpPr>
      <xdr:spPr>
        <a:xfrm>
          <a:off x="10528300" y="15435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432,365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58499</xdr:rowOff>
    </xdr:from>
    <xdr:to>
      <xdr:col>55</xdr:col>
      <xdr:colOff>88900</xdr:colOff>
      <xdr:row>91</xdr:row>
      <xdr:rowOff>58499</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10388600" y="15660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101498</xdr:rowOff>
    </xdr:from>
    <xdr:to>
      <xdr:col>55</xdr:col>
      <xdr:colOff>0</xdr:colOff>
      <xdr:row>98</xdr:row>
      <xdr:rowOff>107710</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9639300" y="16903598"/>
          <a:ext cx="838200" cy="6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73849</xdr:rowOff>
    </xdr:from>
    <xdr:ext cx="534377" cy="259045"/>
    <xdr:sp macro="" textlink="">
      <xdr:nvSpPr>
        <xdr:cNvPr id="474" name="土木費平均値テキスト">
          <a:extLst>
            <a:ext uri="{FF2B5EF4-FFF2-40B4-BE49-F238E27FC236}">
              <a16:creationId xmlns:a16="http://schemas.microsoft.com/office/drawing/2014/main" id="{00000000-0008-0000-0700-0000DA010000}"/>
            </a:ext>
          </a:extLst>
        </xdr:cNvPr>
        <xdr:cNvSpPr txBox="1"/>
      </xdr:nvSpPr>
      <xdr:spPr>
        <a:xfrm>
          <a:off x="10528300" y="16704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50972</xdr:rowOff>
    </xdr:from>
    <xdr:to>
      <xdr:col>55</xdr:col>
      <xdr:colOff>50800</xdr:colOff>
      <xdr:row>98</xdr:row>
      <xdr:rowOff>152572</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10426700" y="1685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101498</xdr:rowOff>
    </xdr:from>
    <xdr:to>
      <xdr:col>50</xdr:col>
      <xdr:colOff>114300</xdr:colOff>
      <xdr:row>98</xdr:row>
      <xdr:rowOff>111665</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8750300" y="16903598"/>
          <a:ext cx="889000" cy="10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42070</xdr:rowOff>
    </xdr:from>
    <xdr:to>
      <xdr:col>50</xdr:col>
      <xdr:colOff>165100</xdr:colOff>
      <xdr:row>98</xdr:row>
      <xdr:rowOff>143670</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9588500" y="1684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160197</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661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81423</xdr:rowOff>
    </xdr:from>
    <xdr:to>
      <xdr:col>45</xdr:col>
      <xdr:colOff>177800</xdr:colOff>
      <xdr:row>98</xdr:row>
      <xdr:rowOff>111665</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a:off x="7861300" y="16883523"/>
          <a:ext cx="889000" cy="30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31972</xdr:rowOff>
    </xdr:from>
    <xdr:to>
      <xdr:col>46</xdr:col>
      <xdr:colOff>38100</xdr:colOff>
      <xdr:row>98</xdr:row>
      <xdr:rowOff>133572</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8699500" y="1683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150099</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60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81423</xdr:rowOff>
    </xdr:from>
    <xdr:to>
      <xdr:col>41</xdr:col>
      <xdr:colOff>50800</xdr:colOff>
      <xdr:row>98</xdr:row>
      <xdr:rowOff>94898</xdr:rowOff>
    </xdr:to>
    <xdr:cxnSp macro="">
      <xdr:nvCxnSpPr>
        <xdr:cNvPr id="482" name="直線コネクタ 481">
          <a:extLst>
            <a:ext uri="{FF2B5EF4-FFF2-40B4-BE49-F238E27FC236}">
              <a16:creationId xmlns:a16="http://schemas.microsoft.com/office/drawing/2014/main" id="{00000000-0008-0000-0700-0000E2010000}"/>
            </a:ext>
          </a:extLst>
        </xdr:cNvPr>
        <xdr:cNvCxnSpPr/>
      </xdr:nvCxnSpPr>
      <xdr:spPr>
        <a:xfrm flipV="1">
          <a:off x="6972300" y="16883523"/>
          <a:ext cx="889000" cy="1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52206</xdr:rowOff>
    </xdr:from>
    <xdr:to>
      <xdr:col>41</xdr:col>
      <xdr:colOff>101600</xdr:colOff>
      <xdr:row>98</xdr:row>
      <xdr:rowOff>153806</xdr:rowOff>
    </xdr:to>
    <xdr:sp macro="" textlink="">
      <xdr:nvSpPr>
        <xdr:cNvPr id="483" name="フローチャート: 判断 482">
          <a:extLst>
            <a:ext uri="{FF2B5EF4-FFF2-40B4-BE49-F238E27FC236}">
              <a16:creationId xmlns:a16="http://schemas.microsoft.com/office/drawing/2014/main" id="{00000000-0008-0000-0700-0000E3010000}"/>
            </a:ext>
          </a:extLst>
        </xdr:cNvPr>
        <xdr:cNvSpPr/>
      </xdr:nvSpPr>
      <xdr:spPr>
        <a:xfrm>
          <a:off x="7810500" y="16854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144933</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947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24791</xdr:rowOff>
    </xdr:from>
    <xdr:to>
      <xdr:col>36</xdr:col>
      <xdr:colOff>165100</xdr:colOff>
      <xdr:row>98</xdr:row>
      <xdr:rowOff>126391</xdr:rowOff>
    </xdr:to>
    <xdr:sp macro="" textlink="">
      <xdr:nvSpPr>
        <xdr:cNvPr id="485" name="フローチャート: 判断 484">
          <a:extLst>
            <a:ext uri="{FF2B5EF4-FFF2-40B4-BE49-F238E27FC236}">
              <a16:creationId xmlns:a16="http://schemas.microsoft.com/office/drawing/2014/main" id="{00000000-0008-0000-0700-0000E5010000}"/>
            </a:ext>
          </a:extLst>
        </xdr:cNvPr>
        <xdr:cNvSpPr/>
      </xdr:nvSpPr>
      <xdr:spPr>
        <a:xfrm>
          <a:off x="6921500" y="1682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142918</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60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56910</xdr:rowOff>
    </xdr:from>
    <xdr:to>
      <xdr:col>55</xdr:col>
      <xdr:colOff>50800</xdr:colOff>
      <xdr:row>98</xdr:row>
      <xdr:rowOff>158510</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10426700" y="1685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29400</xdr:rowOff>
    </xdr:from>
    <xdr:ext cx="534377" cy="259045"/>
    <xdr:sp macro="" textlink="">
      <xdr:nvSpPr>
        <xdr:cNvPr id="493" name="土木費該当値テキスト">
          <a:extLst>
            <a:ext uri="{FF2B5EF4-FFF2-40B4-BE49-F238E27FC236}">
              <a16:creationId xmlns:a16="http://schemas.microsoft.com/office/drawing/2014/main" id="{00000000-0008-0000-0700-0000ED010000}"/>
            </a:ext>
          </a:extLst>
        </xdr:cNvPr>
        <xdr:cNvSpPr txBox="1"/>
      </xdr:nvSpPr>
      <xdr:spPr>
        <a:xfrm>
          <a:off x="10528300" y="1683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50698</xdr:rowOff>
    </xdr:from>
    <xdr:to>
      <xdr:col>50</xdr:col>
      <xdr:colOff>165100</xdr:colOff>
      <xdr:row>98</xdr:row>
      <xdr:rowOff>152298</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9588500" y="1685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143425</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9372111" y="16945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60865</xdr:rowOff>
    </xdr:from>
    <xdr:to>
      <xdr:col>46</xdr:col>
      <xdr:colOff>38100</xdr:colOff>
      <xdr:row>98</xdr:row>
      <xdr:rowOff>162465</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8699500" y="1686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153592</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8483111" y="1695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30623</xdr:rowOff>
    </xdr:from>
    <xdr:to>
      <xdr:col>41</xdr:col>
      <xdr:colOff>101600</xdr:colOff>
      <xdr:row>98</xdr:row>
      <xdr:rowOff>132223</xdr:rowOff>
    </xdr:to>
    <xdr:sp macro="" textlink="">
      <xdr:nvSpPr>
        <xdr:cNvPr id="498" name="楕円 497">
          <a:extLst>
            <a:ext uri="{FF2B5EF4-FFF2-40B4-BE49-F238E27FC236}">
              <a16:creationId xmlns:a16="http://schemas.microsoft.com/office/drawing/2014/main" id="{00000000-0008-0000-0700-0000F2010000}"/>
            </a:ext>
          </a:extLst>
        </xdr:cNvPr>
        <xdr:cNvSpPr/>
      </xdr:nvSpPr>
      <xdr:spPr>
        <a:xfrm>
          <a:off x="7810500" y="1683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148750</xdr:rowOff>
    </xdr:from>
    <xdr:ext cx="534377"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7594111" y="16607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44098</xdr:rowOff>
    </xdr:from>
    <xdr:to>
      <xdr:col>36</xdr:col>
      <xdr:colOff>165100</xdr:colOff>
      <xdr:row>98</xdr:row>
      <xdr:rowOff>145698</xdr:rowOff>
    </xdr:to>
    <xdr:sp macro="" textlink="">
      <xdr:nvSpPr>
        <xdr:cNvPr id="500" name="楕円 499">
          <a:extLst>
            <a:ext uri="{FF2B5EF4-FFF2-40B4-BE49-F238E27FC236}">
              <a16:creationId xmlns:a16="http://schemas.microsoft.com/office/drawing/2014/main" id="{00000000-0008-0000-0700-0000F4010000}"/>
            </a:ext>
          </a:extLst>
        </xdr:cNvPr>
        <xdr:cNvSpPr/>
      </xdr:nvSpPr>
      <xdr:spPr>
        <a:xfrm>
          <a:off x="6921500" y="1684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136825</xdr:rowOff>
    </xdr:from>
    <xdr:ext cx="534377"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6705111" y="1693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a:extLst>
            <a:ext uri="{FF2B5EF4-FFF2-40B4-BE49-F238E27FC236}">
              <a16:creationId xmlns:a16="http://schemas.microsoft.com/office/drawing/2014/main" id="{00000000-0008-0000-0700-0000F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a:extLst>
            <a:ext uri="{FF2B5EF4-FFF2-40B4-BE49-F238E27FC236}">
              <a16:creationId xmlns:a16="http://schemas.microsoft.com/office/drawing/2014/main" id="{00000000-0008-0000-0700-0000F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7" name="消防費グラフ枠">
          <a:extLst>
            <a:ext uri="{FF2B5EF4-FFF2-40B4-BE49-F238E27FC236}">
              <a16:creationId xmlns:a16="http://schemas.microsoft.com/office/drawing/2014/main" id="{00000000-0008-0000-0700-00000F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169516</xdr:rowOff>
    </xdr:from>
    <xdr:to>
      <xdr:col>85</xdr:col>
      <xdr:colOff>126364</xdr:colOff>
      <xdr:row>39</xdr:row>
      <xdr:rowOff>70075</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6317595" y="5141566"/>
          <a:ext cx="1269" cy="1615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73902</xdr:rowOff>
    </xdr:from>
    <xdr:ext cx="534377" cy="259045"/>
    <xdr:sp macro="" textlink="">
      <xdr:nvSpPr>
        <xdr:cNvPr id="529" name="消防費最小値テキスト">
          <a:extLst>
            <a:ext uri="{FF2B5EF4-FFF2-40B4-BE49-F238E27FC236}">
              <a16:creationId xmlns:a16="http://schemas.microsoft.com/office/drawing/2014/main" id="{00000000-0008-0000-0700-000011020000}"/>
            </a:ext>
          </a:extLst>
        </xdr:cNvPr>
        <xdr:cNvSpPr txBox="1"/>
      </xdr:nvSpPr>
      <xdr:spPr>
        <a:xfrm>
          <a:off x="16370300" y="676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70075</xdr:rowOff>
    </xdr:from>
    <xdr:to>
      <xdr:col>86</xdr:col>
      <xdr:colOff>25400</xdr:colOff>
      <xdr:row>39</xdr:row>
      <xdr:rowOff>70075</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6230600" y="675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116193</xdr:rowOff>
    </xdr:from>
    <xdr:ext cx="534377" cy="259045"/>
    <xdr:sp macro="" textlink="">
      <xdr:nvSpPr>
        <xdr:cNvPr id="531" name="消防費最大値テキスト">
          <a:extLst>
            <a:ext uri="{FF2B5EF4-FFF2-40B4-BE49-F238E27FC236}">
              <a16:creationId xmlns:a16="http://schemas.microsoft.com/office/drawing/2014/main" id="{00000000-0008-0000-0700-000013020000}"/>
            </a:ext>
          </a:extLst>
        </xdr:cNvPr>
        <xdr:cNvSpPr txBox="1"/>
      </xdr:nvSpPr>
      <xdr:spPr>
        <a:xfrm>
          <a:off x="16370300" y="491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169516</xdr:rowOff>
    </xdr:from>
    <xdr:to>
      <xdr:col>86</xdr:col>
      <xdr:colOff>25400</xdr:colOff>
      <xdr:row>29</xdr:row>
      <xdr:rowOff>169516</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6230600" y="5141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22526</xdr:rowOff>
    </xdr:from>
    <xdr:to>
      <xdr:col>85</xdr:col>
      <xdr:colOff>127000</xdr:colOff>
      <xdr:row>37</xdr:row>
      <xdr:rowOff>82256</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5481300" y="6366176"/>
          <a:ext cx="838200" cy="59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13769</xdr:rowOff>
    </xdr:from>
    <xdr:ext cx="534377" cy="259045"/>
    <xdr:sp macro="" textlink="">
      <xdr:nvSpPr>
        <xdr:cNvPr id="534" name="消防費平均値テキスト">
          <a:extLst>
            <a:ext uri="{FF2B5EF4-FFF2-40B4-BE49-F238E27FC236}">
              <a16:creationId xmlns:a16="http://schemas.microsoft.com/office/drawing/2014/main" id="{00000000-0008-0000-0700-000016020000}"/>
            </a:ext>
          </a:extLst>
        </xdr:cNvPr>
        <xdr:cNvSpPr txBox="1"/>
      </xdr:nvSpPr>
      <xdr:spPr>
        <a:xfrm>
          <a:off x="16370300" y="6357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35342</xdr:rowOff>
    </xdr:from>
    <xdr:to>
      <xdr:col>85</xdr:col>
      <xdr:colOff>177800</xdr:colOff>
      <xdr:row>37</xdr:row>
      <xdr:rowOff>136942</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6268700" y="637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3977</xdr:rowOff>
    </xdr:from>
    <xdr:to>
      <xdr:col>81</xdr:col>
      <xdr:colOff>50800</xdr:colOff>
      <xdr:row>37</xdr:row>
      <xdr:rowOff>82256</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a:off x="14592300" y="5490377"/>
          <a:ext cx="889000" cy="935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80376</xdr:rowOff>
    </xdr:from>
    <xdr:to>
      <xdr:col>81</xdr:col>
      <xdr:colOff>101600</xdr:colOff>
      <xdr:row>38</xdr:row>
      <xdr:rowOff>10526</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5430500" y="642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1653</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14111" y="651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3977</xdr:rowOff>
    </xdr:from>
    <xdr:to>
      <xdr:col>76</xdr:col>
      <xdr:colOff>114300</xdr:colOff>
      <xdr:row>34</xdr:row>
      <xdr:rowOff>10149</xdr:rowOff>
    </xdr:to>
    <xdr:cxnSp macro="">
      <xdr:nvCxnSpPr>
        <xdr:cNvPr id="539" name="直線コネクタ 538">
          <a:extLst>
            <a:ext uri="{FF2B5EF4-FFF2-40B4-BE49-F238E27FC236}">
              <a16:creationId xmlns:a16="http://schemas.microsoft.com/office/drawing/2014/main" id="{00000000-0008-0000-0700-00001B020000}"/>
            </a:ext>
          </a:extLst>
        </xdr:cNvPr>
        <xdr:cNvCxnSpPr/>
      </xdr:nvCxnSpPr>
      <xdr:spPr>
        <a:xfrm flipV="1">
          <a:off x="13703300" y="5490377"/>
          <a:ext cx="889000" cy="349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76327</xdr:rowOff>
    </xdr:from>
    <xdr:to>
      <xdr:col>76</xdr:col>
      <xdr:colOff>165100</xdr:colOff>
      <xdr:row>38</xdr:row>
      <xdr:rowOff>6477</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4541500" y="641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169054</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51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10149</xdr:rowOff>
    </xdr:from>
    <xdr:to>
      <xdr:col>71</xdr:col>
      <xdr:colOff>177800</xdr:colOff>
      <xdr:row>34</xdr:row>
      <xdr:rowOff>29776</xdr:rowOff>
    </xdr:to>
    <xdr:cxnSp macro="">
      <xdr:nvCxnSpPr>
        <xdr:cNvPr id="542" name="直線コネクタ 541">
          <a:extLst>
            <a:ext uri="{FF2B5EF4-FFF2-40B4-BE49-F238E27FC236}">
              <a16:creationId xmlns:a16="http://schemas.microsoft.com/office/drawing/2014/main" id="{00000000-0008-0000-0700-00001E020000}"/>
            </a:ext>
          </a:extLst>
        </xdr:cNvPr>
        <xdr:cNvCxnSpPr/>
      </xdr:nvCxnSpPr>
      <xdr:spPr>
        <a:xfrm flipV="1">
          <a:off x="12814300" y="5839449"/>
          <a:ext cx="889000" cy="1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77699</xdr:rowOff>
    </xdr:from>
    <xdr:to>
      <xdr:col>72</xdr:col>
      <xdr:colOff>38100</xdr:colOff>
      <xdr:row>38</xdr:row>
      <xdr:rowOff>7849</xdr:rowOff>
    </xdr:to>
    <xdr:sp macro="" textlink="">
      <xdr:nvSpPr>
        <xdr:cNvPr id="543" name="フローチャート: 判断 542">
          <a:extLst>
            <a:ext uri="{FF2B5EF4-FFF2-40B4-BE49-F238E27FC236}">
              <a16:creationId xmlns:a16="http://schemas.microsoft.com/office/drawing/2014/main" id="{00000000-0008-0000-0700-00001F020000}"/>
            </a:ext>
          </a:extLst>
        </xdr:cNvPr>
        <xdr:cNvSpPr/>
      </xdr:nvSpPr>
      <xdr:spPr>
        <a:xfrm>
          <a:off x="13652500" y="642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170425</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51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18981</xdr:rowOff>
    </xdr:from>
    <xdr:to>
      <xdr:col>67</xdr:col>
      <xdr:colOff>101600</xdr:colOff>
      <xdr:row>37</xdr:row>
      <xdr:rowOff>120581</xdr:rowOff>
    </xdr:to>
    <xdr:sp macro="" textlink="">
      <xdr:nvSpPr>
        <xdr:cNvPr id="545" name="フローチャート: 判断 544">
          <a:extLst>
            <a:ext uri="{FF2B5EF4-FFF2-40B4-BE49-F238E27FC236}">
              <a16:creationId xmlns:a16="http://schemas.microsoft.com/office/drawing/2014/main" id="{00000000-0008-0000-0700-000021020000}"/>
            </a:ext>
          </a:extLst>
        </xdr:cNvPr>
        <xdr:cNvSpPr/>
      </xdr:nvSpPr>
      <xdr:spPr>
        <a:xfrm>
          <a:off x="12763500" y="636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111708</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45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143176</xdr:rowOff>
    </xdr:from>
    <xdr:to>
      <xdr:col>85</xdr:col>
      <xdr:colOff>177800</xdr:colOff>
      <xdr:row>37</xdr:row>
      <xdr:rowOff>73326</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6268700" y="631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166053</xdr:rowOff>
    </xdr:from>
    <xdr:ext cx="534377" cy="259045"/>
    <xdr:sp macro="" textlink="">
      <xdr:nvSpPr>
        <xdr:cNvPr id="553" name="消防費該当値テキスト">
          <a:extLst>
            <a:ext uri="{FF2B5EF4-FFF2-40B4-BE49-F238E27FC236}">
              <a16:creationId xmlns:a16="http://schemas.microsoft.com/office/drawing/2014/main" id="{00000000-0008-0000-0700-000029020000}"/>
            </a:ext>
          </a:extLst>
        </xdr:cNvPr>
        <xdr:cNvSpPr txBox="1"/>
      </xdr:nvSpPr>
      <xdr:spPr>
        <a:xfrm>
          <a:off x="16370300" y="616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31456</xdr:rowOff>
    </xdr:from>
    <xdr:to>
      <xdr:col>81</xdr:col>
      <xdr:colOff>101600</xdr:colOff>
      <xdr:row>37</xdr:row>
      <xdr:rowOff>133056</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5430500" y="637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149583</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5214111" y="615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124627</xdr:rowOff>
    </xdr:from>
    <xdr:to>
      <xdr:col>76</xdr:col>
      <xdr:colOff>165100</xdr:colOff>
      <xdr:row>32</xdr:row>
      <xdr:rowOff>54777</xdr:rowOff>
    </xdr:to>
    <xdr:sp macro="" textlink="">
      <xdr:nvSpPr>
        <xdr:cNvPr id="556" name="楕円 555">
          <a:extLst>
            <a:ext uri="{FF2B5EF4-FFF2-40B4-BE49-F238E27FC236}">
              <a16:creationId xmlns:a16="http://schemas.microsoft.com/office/drawing/2014/main" id="{00000000-0008-0000-0700-00002C020000}"/>
            </a:ext>
          </a:extLst>
        </xdr:cNvPr>
        <xdr:cNvSpPr/>
      </xdr:nvSpPr>
      <xdr:spPr>
        <a:xfrm>
          <a:off x="14541500" y="5439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30</xdr:row>
      <xdr:rowOff>71304</xdr:rowOff>
    </xdr:from>
    <xdr:ext cx="534377"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4325111" y="521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130799</xdr:rowOff>
    </xdr:from>
    <xdr:to>
      <xdr:col>72</xdr:col>
      <xdr:colOff>38100</xdr:colOff>
      <xdr:row>34</xdr:row>
      <xdr:rowOff>60949</xdr:rowOff>
    </xdr:to>
    <xdr:sp macro="" textlink="">
      <xdr:nvSpPr>
        <xdr:cNvPr id="558" name="楕円 557">
          <a:extLst>
            <a:ext uri="{FF2B5EF4-FFF2-40B4-BE49-F238E27FC236}">
              <a16:creationId xmlns:a16="http://schemas.microsoft.com/office/drawing/2014/main" id="{00000000-0008-0000-0700-00002E020000}"/>
            </a:ext>
          </a:extLst>
        </xdr:cNvPr>
        <xdr:cNvSpPr/>
      </xdr:nvSpPr>
      <xdr:spPr>
        <a:xfrm>
          <a:off x="13652500" y="5788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77476</xdr:rowOff>
    </xdr:from>
    <xdr:ext cx="534377"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3436111" y="5563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150426</xdr:rowOff>
    </xdr:from>
    <xdr:to>
      <xdr:col>67</xdr:col>
      <xdr:colOff>101600</xdr:colOff>
      <xdr:row>34</xdr:row>
      <xdr:rowOff>80576</xdr:rowOff>
    </xdr:to>
    <xdr:sp macro="" textlink="">
      <xdr:nvSpPr>
        <xdr:cNvPr id="560" name="楕円 559">
          <a:extLst>
            <a:ext uri="{FF2B5EF4-FFF2-40B4-BE49-F238E27FC236}">
              <a16:creationId xmlns:a16="http://schemas.microsoft.com/office/drawing/2014/main" id="{00000000-0008-0000-0700-000030020000}"/>
            </a:ext>
          </a:extLst>
        </xdr:cNvPr>
        <xdr:cNvSpPr/>
      </xdr:nvSpPr>
      <xdr:spPr>
        <a:xfrm>
          <a:off x="12763500" y="580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97103</xdr:rowOff>
    </xdr:from>
    <xdr:ext cx="534377"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547111" y="5583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6" name="正方形/長方形 565">
          <a:extLst>
            <a:ext uri="{FF2B5EF4-FFF2-40B4-BE49-F238E27FC236}">
              <a16:creationId xmlns:a16="http://schemas.microsoft.com/office/drawing/2014/main" id="{00000000-0008-0000-0700-00003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7" name="正方形/長方形 566">
          <a:extLst>
            <a:ext uri="{FF2B5EF4-FFF2-40B4-BE49-F238E27FC236}">
              <a16:creationId xmlns:a16="http://schemas.microsoft.com/office/drawing/2014/main" id="{00000000-0008-0000-0700-00003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8" name="正方形/長方形 567">
          <a:extLst>
            <a:ext uri="{FF2B5EF4-FFF2-40B4-BE49-F238E27FC236}">
              <a16:creationId xmlns:a16="http://schemas.microsoft.com/office/drawing/2014/main" id="{00000000-0008-0000-0700-00003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9" name="正方形/長方形 568">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5" name="教育費グラフ枠">
          <a:extLst>
            <a:ext uri="{FF2B5EF4-FFF2-40B4-BE49-F238E27FC236}">
              <a16:creationId xmlns:a16="http://schemas.microsoft.com/office/drawing/2014/main" id="{00000000-0008-0000-0700-00004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79667</xdr:rowOff>
    </xdr:from>
    <xdr:to>
      <xdr:col>85</xdr:col>
      <xdr:colOff>126364</xdr:colOff>
      <xdr:row>59</xdr:row>
      <xdr:rowOff>85572</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6317595" y="8823617"/>
          <a:ext cx="1269" cy="1377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89399</xdr:rowOff>
    </xdr:from>
    <xdr:ext cx="534377" cy="259045"/>
    <xdr:sp macro="" textlink="">
      <xdr:nvSpPr>
        <xdr:cNvPr id="587" name="教育費最小値テキスト">
          <a:extLst>
            <a:ext uri="{FF2B5EF4-FFF2-40B4-BE49-F238E27FC236}">
              <a16:creationId xmlns:a16="http://schemas.microsoft.com/office/drawing/2014/main" id="{00000000-0008-0000-0700-00004B020000}"/>
            </a:ext>
          </a:extLst>
        </xdr:cNvPr>
        <xdr:cNvSpPr txBox="1"/>
      </xdr:nvSpPr>
      <xdr:spPr>
        <a:xfrm>
          <a:off x="16370300" y="1020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85572</xdr:rowOff>
    </xdr:from>
    <xdr:to>
      <xdr:col>86</xdr:col>
      <xdr:colOff>25400</xdr:colOff>
      <xdr:row>59</xdr:row>
      <xdr:rowOff>85572</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6230600" y="10201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26344</xdr:rowOff>
    </xdr:from>
    <xdr:ext cx="599010" cy="259045"/>
    <xdr:sp macro="" textlink="">
      <xdr:nvSpPr>
        <xdr:cNvPr id="589" name="教育費最大値テキスト">
          <a:extLst>
            <a:ext uri="{FF2B5EF4-FFF2-40B4-BE49-F238E27FC236}">
              <a16:creationId xmlns:a16="http://schemas.microsoft.com/office/drawing/2014/main" id="{00000000-0008-0000-0700-00004D020000}"/>
            </a:ext>
          </a:extLst>
        </xdr:cNvPr>
        <xdr:cNvSpPr txBox="1"/>
      </xdr:nvSpPr>
      <xdr:spPr>
        <a:xfrm>
          <a:off x="16370300" y="8598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135,227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79667</xdr:rowOff>
    </xdr:from>
    <xdr:to>
      <xdr:col>86</xdr:col>
      <xdr:colOff>25400</xdr:colOff>
      <xdr:row>51</xdr:row>
      <xdr:rowOff>79667</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6230600" y="882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78384</xdr:rowOff>
    </xdr:from>
    <xdr:to>
      <xdr:col>85</xdr:col>
      <xdr:colOff>127000</xdr:colOff>
      <xdr:row>57</xdr:row>
      <xdr:rowOff>94641</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a:off x="15481300" y="9851034"/>
          <a:ext cx="838200" cy="1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13695</xdr:rowOff>
    </xdr:from>
    <xdr:ext cx="534377" cy="259045"/>
    <xdr:sp macro="" textlink="">
      <xdr:nvSpPr>
        <xdr:cNvPr id="592" name="教育費平均値テキスト">
          <a:extLst>
            <a:ext uri="{FF2B5EF4-FFF2-40B4-BE49-F238E27FC236}">
              <a16:creationId xmlns:a16="http://schemas.microsoft.com/office/drawing/2014/main" id="{00000000-0008-0000-0700-000050020000}"/>
            </a:ext>
          </a:extLst>
        </xdr:cNvPr>
        <xdr:cNvSpPr txBox="1"/>
      </xdr:nvSpPr>
      <xdr:spPr>
        <a:xfrm>
          <a:off x="16370300" y="9614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162268</xdr:rowOff>
    </xdr:from>
    <xdr:to>
      <xdr:col>85</xdr:col>
      <xdr:colOff>177800</xdr:colOff>
      <xdr:row>57</xdr:row>
      <xdr:rowOff>92418</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6268700" y="976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78384</xdr:rowOff>
    </xdr:from>
    <xdr:to>
      <xdr:col>81</xdr:col>
      <xdr:colOff>50800</xdr:colOff>
      <xdr:row>57</xdr:row>
      <xdr:rowOff>140221</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flipV="1">
          <a:off x="14592300" y="9851034"/>
          <a:ext cx="889000" cy="61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48628</xdr:rowOff>
    </xdr:from>
    <xdr:to>
      <xdr:col>81</xdr:col>
      <xdr:colOff>101600</xdr:colOff>
      <xdr:row>57</xdr:row>
      <xdr:rowOff>150228</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5430500" y="982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141355</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91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116574</xdr:rowOff>
    </xdr:from>
    <xdr:to>
      <xdr:col>76</xdr:col>
      <xdr:colOff>114300</xdr:colOff>
      <xdr:row>57</xdr:row>
      <xdr:rowOff>140221</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a:off x="13703300" y="9889224"/>
          <a:ext cx="889000" cy="23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25946</xdr:rowOff>
    </xdr:from>
    <xdr:to>
      <xdr:col>76</xdr:col>
      <xdr:colOff>165100</xdr:colOff>
      <xdr:row>57</xdr:row>
      <xdr:rowOff>127546</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4541500" y="97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144073</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57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116574</xdr:rowOff>
    </xdr:from>
    <xdr:to>
      <xdr:col>71</xdr:col>
      <xdr:colOff>177800</xdr:colOff>
      <xdr:row>58</xdr:row>
      <xdr:rowOff>84569</xdr:rowOff>
    </xdr:to>
    <xdr:cxnSp macro="">
      <xdr:nvCxnSpPr>
        <xdr:cNvPr id="600" name="直線コネクタ 599">
          <a:extLst>
            <a:ext uri="{FF2B5EF4-FFF2-40B4-BE49-F238E27FC236}">
              <a16:creationId xmlns:a16="http://schemas.microsoft.com/office/drawing/2014/main" id="{00000000-0008-0000-0700-000058020000}"/>
            </a:ext>
          </a:extLst>
        </xdr:cNvPr>
        <xdr:cNvCxnSpPr/>
      </xdr:nvCxnSpPr>
      <xdr:spPr>
        <a:xfrm flipV="1">
          <a:off x="12814300" y="9889224"/>
          <a:ext cx="889000" cy="139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51701</xdr:rowOff>
    </xdr:from>
    <xdr:to>
      <xdr:col>72</xdr:col>
      <xdr:colOff>38100</xdr:colOff>
      <xdr:row>57</xdr:row>
      <xdr:rowOff>153301</xdr:rowOff>
    </xdr:to>
    <xdr:sp macro="" textlink="">
      <xdr:nvSpPr>
        <xdr:cNvPr id="601" name="フローチャート: 判断 600">
          <a:extLst>
            <a:ext uri="{FF2B5EF4-FFF2-40B4-BE49-F238E27FC236}">
              <a16:creationId xmlns:a16="http://schemas.microsoft.com/office/drawing/2014/main" id="{00000000-0008-0000-0700-000059020000}"/>
            </a:ext>
          </a:extLst>
        </xdr:cNvPr>
        <xdr:cNvSpPr/>
      </xdr:nvSpPr>
      <xdr:spPr>
        <a:xfrm>
          <a:off x="13652500" y="982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169828</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599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169659</xdr:rowOff>
    </xdr:from>
    <xdr:to>
      <xdr:col>67</xdr:col>
      <xdr:colOff>101600</xdr:colOff>
      <xdr:row>57</xdr:row>
      <xdr:rowOff>99809</xdr:rowOff>
    </xdr:to>
    <xdr:sp macro="" textlink="">
      <xdr:nvSpPr>
        <xdr:cNvPr id="603" name="フローチャート: 判断 602">
          <a:extLst>
            <a:ext uri="{FF2B5EF4-FFF2-40B4-BE49-F238E27FC236}">
              <a16:creationId xmlns:a16="http://schemas.microsoft.com/office/drawing/2014/main" id="{00000000-0008-0000-0700-00005B020000}"/>
            </a:ext>
          </a:extLst>
        </xdr:cNvPr>
        <xdr:cNvSpPr/>
      </xdr:nvSpPr>
      <xdr:spPr>
        <a:xfrm>
          <a:off x="12763500" y="977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116336</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54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43841</xdr:rowOff>
    </xdr:from>
    <xdr:to>
      <xdr:col>85</xdr:col>
      <xdr:colOff>177800</xdr:colOff>
      <xdr:row>57</xdr:row>
      <xdr:rowOff>145441</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6268700" y="981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22268</xdr:rowOff>
    </xdr:from>
    <xdr:ext cx="534377" cy="259045"/>
    <xdr:sp macro="" textlink="">
      <xdr:nvSpPr>
        <xdr:cNvPr id="611" name="教育費該当値テキスト">
          <a:extLst>
            <a:ext uri="{FF2B5EF4-FFF2-40B4-BE49-F238E27FC236}">
              <a16:creationId xmlns:a16="http://schemas.microsoft.com/office/drawing/2014/main" id="{00000000-0008-0000-0700-000063020000}"/>
            </a:ext>
          </a:extLst>
        </xdr:cNvPr>
        <xdr:cNvSpPr txBox="1"/>
      </xdr:nvSpPr>
      <xdr:spPr>
        <a:xfrm>
          <a:off x="16370300" y="979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27584</xdr:rowOff>
    </xdr:from>
    <xdr:to>
      <xdr:col>81</xdr:col>
      <xdr:colOff>101600</xdr:colOff>
      <xdr:row>57</xdr:row>
      <xdr:rowOff>129184</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5430500" y="980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145711</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5214111" y="9575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89421</xdr:rowOff>
    </xdr:from>
    <xdr:to>
      <xdr:col>76</xdr:col>
      <xdr:colOff>165100</xdr:colOff>
      <xdr:row>58</xdr:row>
      <xdr:rowOff>19571</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4541500" y="986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10698</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4325111" y="9954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65774</xdr:rowOff>
    </xdr:from>
    <xdr:to>
      <xdr:col>72</xdr:col>
      <xdr:colOff>38100</xdr:colOff>
      <xdr:row>57</xdr:row>
      <xdr:rowOff>167374</xdr:rowOff>
    </xdr:to>
    <xdr:sp macro="" textlink="">
      <xdr:nvSpPr>
        <xdr:cNvPr id="616" name="楕円 615">
          <a:extLst>
            <a:ext uri="{FF2B5EF4-FFF2-40B4-BE49-F238E27FC236}">
              <a16:creationId xmlns:a16="http://schemas.microsoft.com/office/drawing/2014/main" id="{00000000-0008-0000-0700-000068020000}"/>
            </a:ext>
          </a:extLst>
        </xdr:cNvPr>
        <xdr:cNvSpPr/>
      </xdr:nvSpPr>
      <xdr:spPr>
        <a:xfrm>
          <a:off x="13652500" y="983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158501</xdr:rowOff>
    </xdr:from>
    <xdr:ext cx="534377"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3436111" y="9931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33769</xdr:rowOff>
    </xdr:from>
    <xdr:to>
      <xdr:col>67</xdr:col>
      <xdr:colOff>101600</xdr:colOff>
      <xdr:row>58</xdr:row>
      <xdr:rowOff>135369</xdr:rowOff>
    </xdr:to>
    <xdr:sp macro="" textlink="">
      <xdr:nvSpPr>
        <xdr:cNvPr id="618" name="楕円 617">
          <a:extLst>
            <a:ext uri="{FF2B5EF4-FFF2-40B4-BE49-F238E27FC236}">
              <a16:creationId xmlns:a16="http://schemas.microsoft.com/office/drawing/2014/main" id="{00000000-0008-0000-0700-00006A020000}"/>
            </a:ext>
          </a:extLst>
        </xdr:cNvPr>
        <xdr:cNvSpPr/>
      </xdr:nvSpPr>
      <xdr:spPr>
        <a:xfrm>
          <a:off x="12763500" y="997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126496</xdr:rowOff>
    </xdr:from>
    <xdr:ext cx="534377"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547111" y="10070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5" name="正方形/長方形 624">
          <a:extLst>
            <a:ext uri="{FF2B5EF4-FFF2-40B4-BE49-F238E27FC236}">
              <a16:creationId xmlns:a16="http://schemas.microsoft.com/office/drawing/2014/main" id="{00000000-0008-0000-0700-00007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6" name="正方形/長方形 625">
          <a:extLst>
            <a:ext uri="{FF2B5EF4-FFF2-40B4-BE49-F238E27FC236}">
              <a16:creationId xmlns:a16="http://schemas.microsoft.com/office/drawing/2014/main" id="{00000000-0008-0000-0700-00007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7" name="正方形/長方形 626">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2" name="災害復旧費グラフ枠">
          <a:extLst>
            <a:ext uri="{FF2B5EF4-FFF2-40B4-BE49-F238E27FC236}">
              <a16:creationId xmlns:a16="http://schemas.microsoft.com/office/drawing/2014/main" id="{00000000-0008-0000-0700-00008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65875</xdr:rowOff>
    </xdr:from>
    <xdr:to>
      <xdr:col>85</xdr:col>
      <xdr:colOff>126364</xdr:colOff>
      <xdr:row>79</xdr:row>
      <xdr:rowOff>44450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6317595" y="12067375"/>
          <a:ext cx="1269" cy="152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4" name="災害復旧費最小値テキスト">
          <a:extLst>
            <a:ext uri="{FF2B5EF4-FFF2-40B4-BE49-F238E27FC236}">
              <a16:creationId xmlns:a16="http://schemas.microsoft.com/office/drawing/2014/main" id="{00000000-0008-0000-0700-00008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12552</xdr:rowOff>
    </xdr:from>
    <xdr:ext cx="599010" cy="259045"/>
    <xdr:sp macro="" textlink="">
      <xdr:nvSpPr>
        <xdr:cNvPr id="646" name="災害復旧費最大値テキスト">
          <a:extLst>
            <a:ext uri="{FF2B5EF4-FFF2-40B4-BE49-F238E27FC236}">
              <a16:creationId xmlns:a16="http://schemas.microsoft.com/office/drawing/2014/main" id="{00000000-0008-0000-0700-000086020000}"/>
            </a:ext>
          </a:extLst>
        </xdr:cNvPr>
        <xdr:cNvSpPr txBox="1"/>
      </xdr:nvSpPr>
      <xdr:spPr>
        <a:xfrm>
          <a:off x="16370300" y="11842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119,813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65875</xdr:rowOff>
    </xdr:from>
    <xdr:to>
      <xdr:col>86</xdr:col>
      <xdr:colOff>25400</xdr:colOff>
      <xdr:row>70</xdr:row>
      <xdr:rowOff>65875</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6230600" y="120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170942</xdr:rowOff>
    </xdr:from>
    <xdr:to>
      <xdr:col>85</xdr:col>
      <xdr:colOff>127000</xdr:colOff>
      <xdr:row>79</xdr:row>
      <xdr:rowOff>31965</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flipV="1">
          <a:off x="15481300" y="13544042"/>
          <a:ext cx="838200" cy="32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106456</xdr:rowOff>
    </xdr:from>
    <xdr:ext cx="469744" cy="259045"/>
    <xdr:sp macro="" textlink="">
      <xdr:nvSpPr>
        <xdr:cNvPr id="649" name="災害復旧費平均値テキスト">
          <a:extLst>
            <a:ext uri="{FF2B5EF4-FFF2-40B4-BE49-F238E27FC236}">
              <a16:creationId xmlns:a16="http://schemas.microsoft.com/office/drawing/2014/main" id="{00000000-0008-0000-0700-000089020000}"/>
            </a:ext>
          </a:extLst>
        </xdr:cNvPr>
        <xdr:cNvSpPr txBox="1"/>
      </xdr:nvSpPr>
      <xdr:spPr>
        <a:xfrm>
          <a:off x="16370300" y="13308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83579</xdr:rowOff>
    </xdr:from>
    <xdr:to>
      <xdr:col>85</xdr:col>
      <xdr:colOff>177800</xdr:colOff>
      <xdr:row>79</xdr:row>
      <xdr:rowOff>13729</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6268700" y="1345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31953</xdr:rowOff>
    </xdr:from>
    <xdr:to>
      <xdr:col>81</xdr:col>
      <xdr:colOff>50800</xdr:colOff>
      <xdr:row>79</xdr:row>
      <xdr:rowOff>31965</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4592300" y="13576503"/>
          <a:ext cx="889000" cy="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93090</xdr:rowOff>
    </xdr:from>
    <xdr:to>
      <xdr:col>81</xdr:col>
      <xdr:colOff>101600</xdr:colOff>
      <xdr:row>79</xdr:row>
      <xdr:rowOff>23240</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5430500" y="1346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39767</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46428" y="1324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31953</xdr:rowOff>
    </xdr:from>
    <xdr:to>
      <xdr:col>76</xdr:col>
      <xdr:colOff>114300</xdr:colOff>
      <xdr:row>79</xdr:row>
      <xdr:rowOff>36385</xdr:rowOff>
    </xdr:to>
    <xdr:cxnSp macro="">
      <xdr:nvCxnSpPr>
        <xdr:cNvPr id="654" name="直線コネクタ 653">
          <a:extLst>
            <a:ext uri="{FF2B5EF4-FFF2-40B4-BE49-F238E27FC236}">
              <a16:creationId xmlns:a16="http://schemas.microsoft.com/office/drawing/2014/main" id="{00000000-0008-0000-0700-00008E020000}"/>
            </a:ext>
          </a:extLst>
        </xdr:cNvPr>
        <xdr:cNvCxnSpPr/>
      </xdr:nvCxnSpPr>
      <xdr:spPr>
        <a:xfrm flipV="1">
          <a:off x="13703300" y="13576503"/>
          <a:ext cx="889000" cy="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107214</xdr:rowOff>
    </xdr:from>
    <xdr:to>
      <xdr:col>76</xdr:col>
      <xdr:colOff>165100</xdr:colOff>
      <xdr:row>79</xdr:row>
      <xdr:rowOff>37364</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4541500" y="13480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53891</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357428" y="13255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36080</xdr:rowOff>
    </xdr:from>
    <xdr:to>
      <xdr:col>71</xdr:col>
      <xdr:colOff>177800</xdr:colOff>
      <xdr:row>79</xdr:row>
      <xdr:rowOff>36385</xdr:rowOff>
    </xdr:to>
    <xdr:cxnSp macro="">
      <xdr:nvCxnSpPr>
        <xdr:cNvPr id="657" name="直線コネクタ 656">
          <a:extLst>
            <a:ext uri="{FF2B5EF4-FFF2-40B4-BE49-F238E27FC236}">
              <a16:creationId xmlns:a16="http://schemas.microsoft.com/office/drawing/2014/main" id="{00000000-0008-0000-0700-000091020000}"/>
            </a:ext>
          </a:extLst>
        </xdr:cNvPr>
        <xdr:cNvCxnSpPr/>
      </xdr:nvCxnSpPr>
      <xdr:spPr>
        <a:xfrm>
          <a:off x="12814300" y="13580630"/>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139928</xdr:rowOff>
    </xdr:from>
    <xdr:to>
      <xdr:col>72</xdr:col>
      <xdr:colOff>38100</xdr:colOff>
      <xdr:row>79</xdr:row>
      <xdr:rowOff>70078</xdr:rowOff>
    </xdr:to>
    <xdr:sp macro="" textlink="">
      <xdr:nvSpPr>
        <xdr:cNvPr id="658" name="フローチャート: 判断 657">
          <a:extLst>
            <a:ext uri="{FF2B5EF4-FFF2-40B4-BE49-F238E27FC236}">
              <a16:creationId xmlns:a16="http://schemas.microsoft.com/office/drawing/2014/main" id="{00000000-0008-0000-0700-000092020000}"/>
            </a:ext>
          </a:extLst>
        </xdr:cNvPr>
        <xdr:cNvSpPr/>
      </xdr:nvSpPr>
      <xdr:spPr>
        <a:xfrm>
          <a:off x="13652500" y="1351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86605</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68428" y="1328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128029</xdr:rowOff>
    </xdr:from>
    <xdr:to>
      <xdr:col>67</xdr:col>
      <xdr:colOff>101600</xdr:colOff>
      <xdr:row>79</xdr:row>
      <xdr:rowOff>58179</xdr:rowOff>
    </xdr:to>
    <xdr:sp macro="" textlink="">
      <xdr:nvSpPr>
        <xdr:cNvPr id="660" name="フローチャート: 判断 659">
          <a:extLst>
            <a:ext uri="{FF2B5EF4-FFF2-40B4-BE49-F238E27FC236}">
              <a16:creationId xmlns:a16="http://schemas.microsoft.com/office/drawing/2014/main" id="{00000000-0008-0000-0700-000094020000}"/>
            </a:ext>
          </a:extLst>
        </xdr:cNvPr>
        <xdr:cNvSpPr/>
      </xdr:nvSpPr>
      <xdr:spPr>
        <a:xfrm>
          <a:off x="12763500" y="135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74706</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79428" y="1327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120142</xdr:rowOff>
    </xdr:from>
    <xdr:to>
      <xdr:col>85</xdr:col>
      <xdr:colOff>177800</xdr:colOff>
      <xdr:row>79</xdr:row>
      <xdr:rowOff>50292</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6268700" y="1349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62006</xdr:rowOff>
    </xdr:from>
    <xdr:ext cx="469744" cy="259045"/>
    <xdr:sp macro="" textlink="">
      <xdr:nvSpPr>
        <xdr:cNvPr id="668" name="災害復旧費該当値テキスト">
          <a:extLst>
            <a:ext uri="{FF2B5EF4-FFF2-40B4-BE49-F238E27FC236}">
              <a16:creationId xmlns:a16="http://schemas.microsoft.com/office/drawing/2014/main" id="{00000000-0008-0000-0700-00009C020000}"/>
            </a:ext>
          </a:extLst>
        </xdr:cNvPr>
        <xdr:cNvSpPr txBox="1"/>
      </xdr:nvSpPr>
      <xdr:spPr>
        <a:xfrm>
          <a:off x="16370300" y="13435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152615</xdr:rowOff>
    </xdr:from>
    <xdr:to>
      <xdr:col>81</xdr:col>
      <xdr:colOff>101600</xdr:colOff>
      <xdr:row>79</xdr:row>
      <xdr:rowOff>82765</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5430500" y="1352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73892</xdr:rowOff>
    </xdr:from>
    <xdr:ext cx="378565"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5292017" y="13618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152603</xdr:rowOff>
    </xdr:from>
    <xdr:to>
      <xdr:col>76</xdr:col>
      <xdr:colOff>165100</xdr:colOff>
      <xdr:row>79</xdr:row>
      <xdr:rowOff>82753</xdr:rowOff>
    </xdr:to>
    <xdr:sp macro="" textlink="">
      <xdr:nvSpPr>
        <xdr:cNvPr id="671" name="楕円 670">
          <a:extLst>
            <a:ext uri="{FF2B5EF4-FFF2-40B4-BE49-F238E27FC236}">
              <a16:creationId xmlns:a16="http://schemas.microsoft.com/office/drawing/2014/main" id="{00000000-0008-0000-0700-00009F020000}"/>
            </a:ext>
          </a:extLst>
        </xdr:cNvPr>
        <xdr:cNvSpPr/>
      </xdr:nvSpPr>
      <xdr:spPr>
        <a:xfrm>
          <a:off x="14541500" y="13525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73880</xdr:rowOff>
    </xdr:from>
    <xdr:ext cx="378565"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4403017" y="136184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157035</xdr:rowOff>
    </xdr:from>
    <xdr:to>
      <xdr:col>72</xdr:col>
      <xdr:colOff>38100</xdr:colOff>
      <xdr:row>79</xdr:row>
      <xdr:rowOff>87185</xdr:rowOff>
    </xdr:to>
    <xdr:sp macro="" textlink="">
      <xdr:nvSpPr>
        <xdr:cNvPr id="673" name="楕円 672">
          <a:extLst>
            <a:ext uri="{FF2B5EF4-FFF2-40B4-BE49-F238E27FC236}">
              <a16:creationId xmlns:a16="http://schemas.microsoft.com/office/drawing/2014/main" id="{00000000-0008-0000-0700-0000A1020000}"/>
            </a:ext>
          </a:extLst>
        </xdr:cNvPr>
        <xdr:cNvSpPr/>
      </xdr:nvSpPr>
      <xdr:spPr>
        <a:xfrm>
          <a:off x="13652500" y="1353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78312</xdr:rowOff>
    </xdr:from>
    <xdr:ext cx="378565"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3514017" y="136228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156730</xdr:rowOff>
    </xdr:from>
    <xdr:to>
      <xdr:col>67</xdr:col>
      <xdr:colOff>101600</xdr:colOff>
      <xdr:row>79</xdr:row>
      <xdr:rowOff>86880</xdr:rowOff>
    </xdr:to>
    <xdr:sp macro="" textlink="">
      <xdr:nvSpPr>
        <xdr:cNvPr id="675" name="楕円 674">
          <a:extLst>
            <a:ext uri="{FF2B5EF4-FFF2-40B4-BE49-F238E27FC236}">
              <a16:creationId xmlns:a16="http://schemas.microsoft.com/office/drawing/2014/main" id="{00000000-0008-0000-0700-0000A3020000}"/>
            </a:ext>
          </a:extLst>
        </xdr:cNvPr>
        <xdr:cNvSpPr/>
      </xdr:nvSpPr>
      <xdr:spPr>
        <a:xfrm>
          <a:off x="12763500" y="1352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78007</xdr:rowOff>
    </xdr:from>
    <xdr:ext cx="378565"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625017" y="13622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3" name="正方形/長方形 682">
          <a:extLst>
            <a:ext uri="{FF2B5EF4-FFF2-40B4-BE49-F238E27FC236}">
              <a16:creationId xmlns:a16="http://schemas.microsoft.com/office/drawing/2014/main" id="{00000000-0008-0000-0700-0000A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4" name="正方形/長方形 683">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a:extLst>
            <a:ext uri="{FF2B5EF4-FFF2-40B4-BE49-F238E27FC236}">
              <a16:creationId xmlns:a16="http://schemas.microsoft.com/office/drawing/2014/main" id="{00000000-0008-0000-0700-0000B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74955</xdr:rowOff>
    </xdr:from>
    <xdr:to>
      <xdr:col>85</xdr:col>
      <xdr:colOff>126364</xdr:colOff>
      <xdr:row>98</xdr:row>
      <xdr:rowOff>28181</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6317595" y="15505455"/>
          <a:ext cx="1269" cy="132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32008</xdr:rowOff>
    </xdr:from>
    <xdr:ext cx="534377" cy="259045"/>
    <xdr:sp macro="" textlink="">
      <xdr:nvSpPr>
        <xdr:cNvPr id="701" name="公債費最小値テキスト">
          <a:extLst>
            <a:ext uri="{FF2B5EF4-FFF2-40B4-BE49-F238E27FC236}">
              <a16:creationId xmlns:a16="http://schemas.microsoft.com/office/drawing/2014/main" id="{00000000-0008-0000-0700-0000BD020000}"/>
            </a:ext>
          </a:extLst>
        </xdr:cNvPr>
        <xdr:cNvSpPr txBox="1"/>
      </xdr:nvSpPr>
      <xdr:spPr>
        <a:xfrm>
          <a:off x="16370300" y="1683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28181</xdr:rowOff>
    </xdr:from>
    <xdr:to>
      <xdr:col>86</xdr:col>
      <xdr:colOff>25400</xdr:colOff>
      <xdr:row>98</xdr:row>
      <xdr:rowOff>28181</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6230600" y="16830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21632</xdr:rowOff>
    </xdr:from>
    <xdr:ext cx="599010" cy="259045"/>
    <xdr:sp macro="" textlink="">
      <xdr:nvSpPr>
        <xdr:cNvPr id="703" name="公債費最大値テキスト">
          <a:extLst>
            <a:ext uri="{FF2B5EF4-FFF2-40B4-BE49-F238E27FC236}">
              <a16:creationId xmlns:a16="http://schemas.microsoft.com/office/drawing/2014/main" id="{00000000-0008-0000-0700-0000BF020000}"/>
            </a:ext>
          </a:extLst>
        </xdr:cNvPr>
        <xdr:cNvSpPr txBox="1"/>
      </xdr:nvSpPr>
      <xdr:spPr>
        <a:xfrm>
          <a:off x="16370300" y="15280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119,098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74955</xdr:rowOff>
    </xdr:from>
    <xdr:to>
      <xdr:col>86</xdr:col>
      <xdr:colOff>25400</xdr:colOff>
      <xdr:row>90</xdr:row>
      <xdr:rowOff>74955</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6230600" y="15505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94704</xdr:rowOff>
    </xdr:from>
    <xdr:to>
      <xdr:col>85</xdr:col>
      <xdr:colOff>127000</xdr:colOff>
      <xdr:row>95</xdr:row>
      <xdr:rowOff>118974</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5481300" y="16382454"/>
          <a:ext cx="838200" cy="24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48226</xdr:rowOff>
    </xdr:from>
    <xdr:ext cx="534377" cy="259045"/>
    <xdr:sp macro="" textlink="">
      <xdr:nvSpPr>
        <xdr:cNvPr id="706" name="公債費平均値テキスト">
          <a:extLst>
            <a:ext uri="{FF2B5EF4-FFF2-40B4-BE49-F238E27FC236}">
              <a16:creationId xmlns:a16="http://schemas.microsoft.com/office/drawing/2014/main" id="{00000000-0008-0000-0700-0000C2020000}"/>
            </a:ext>
          </a:extLst>
        </xdr:cNvPr>
        <xdr:cNvSpPr txBox="1"/>
      </xdr:nvSpPr>
      <xdr:spPr>
        <a:xfrm>
          <a:off x="16370300" y="161645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25349</xdr:rowOff>
    </xdr:from>
    <xdr:to>
      <xdr:col>85</xdr:col>
      <xdr:colOff>177800</xdr:colOff>
      <xdr:row>95</xdr:row>
      <xdr:rowOff>126949</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62687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118974</xdr:rowOff>
    </xdr:from>
    <xdr:to>
      <xdr:col>81</xdr:col>
      <xdr:colOff>50800</xdr:colOff>
      <xdr:row>95</xdr:row>
      <xdr:rowOff>120611</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4592300" y="16406724"/>
          <a:ext cx="889000" cy="1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39827</xdr:rowOff>
    </xdr:from>
    <xdr:to>
      <xdr:col>81</xdr:col>
      <xdr:colOff>101600</xdr:colOff>
      <xdr:row>95</xdr:row>
      <xdr:rowOff>141427</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5430500" y="163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157954</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10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120611</xdr:rowOff>
    </xdr:from>
    <xdr:to>
      <xdr:col>76</xdr:col>
      <xdr:colOff>114300</xdr:colOff>
      <xdr:row>96</xdr:row>
      <xdr:rowOff>2870</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flipV="1">
          <a:off x="13703300" y="16408361"/>
          <a:ext cx="889000" cy="53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32741</xdr:rowOff>
    </xdr:from>
    <xdr:to>
      <xdr:col>76</xdr:col>
      <xdr:colOff>165100</xdr:colOff>
      <xdr:row>95</xdr:row>
      <xdr:rowOff>134341</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4541500" y="163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150868</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09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1042</xdr:rowOff>
    </xdr:from>
    <xdr:to>
      <xdr:col>71</xdr:col>
      <xdr:colOff>177800</xdr:colOff>
      <xdr:row>96</xdr:row>
      <xdr:rowOff>2870</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2814300" y="16460242"/>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10846</xdr:rowOff>
    </xdr:from>
    <xdr:to>
      <xdr:col>72</xdr:col>
      <xdr:colOff>38100</xdr:colOff>
      <xdr:row>95</xdr:row>
      <xdr:rowOff>112446</xdr:rowOff>
    </xdr:to>
    <xdr:sp macro="" textlink="">
      <xdr:nvSpPr>
        <xdr:cNvPr id="715" name="フローチャート: 判断 714">
          <a:extLst>
            <a:ext uri="{FF2B5EF4-FFF2-40B4-BE49-F238E27FC236}">
              <a16:creationId xmlns:a16="http://schemas.microsoft.com/office/drawing/2014/main" id="{00000000-0008-0000-0700-0000CB020000}"/>
            </a:ext>
          </a:extLst>
        </xdr:cNvPr>
        <xdr:cNvSpPr/>
      </xdr:nvSpPr>
      <xdr:spPr>
        <a:xfrm>
          <a:off x="13652500" y="162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128973</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07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150622</xdr:rowOff>
    </xdr:from>
    <xdr:to>
      <xdr:col>67</xdr:col>
      <xdr:colOff>101600</xdr:colOff>
      <xdr:row>95</xdr:row>
      <xdr:rowOff>80772</xdr:rowOff>
    </xdr:to>
    <xdr:sp macro="" textlink="">
      <xdr:nvSpPr>
        <xdr:cNvPr id="717" name="フローチャート: 判断 716">
          <a:extLst>
            <a:ext uri="{FF2B5EF4-FFF2-40B4-BE49-F238E27FC236}">
              <a16:creationId xmlns:a16="http://schemas.microsoft.com/office/drawing/2014/main" id="{00000000-0008-0000-0700-0000CD020000}"/>
            </a:ext>
          </a:extLst>
        </xdr:cNvPr>
        <xdr:cNvSpPr/>
      </xdr:nvSpPr>
      <xdr:spPr>
        <a:xfrm>
          <a:off x="12763500" y="1626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97299</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04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43904</xdr:rowOff>
    </xdr:from>
    <xdr:to>
      <xdr:col>85</xdr:col>
      <xdr:colOff>177800</xdr:colOff>
      <xdr:row>95</xdr:row>
      <xdr:rowOff>145504</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6268700" y="1633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22331</xdr:rowOff>
    </xdr:from>
    <xdr:ext cx="534377" cy="259045"/>
    <xdr:sp macro="" textlink="">
      <xdr:nvSpPr>
        <xdr:cNvPr id="725" name="公債費該当値テキスト">
          <a:extLst>
            <a:ext uri="{FF2B5EF4-FFF2-40B4-BE49-F238E27FC236}">
              <a16:creationId xmlns:a16="http://schemas.microsoft.com/office/drawing/2014/main" id="{00000000-0008-0000-0700-0000D5020000}"/>
            </a:ext>
          </a:extLst>
        </xdr:cNvPr>
        <xdr:cNvSpPr txBox="1"/>
      </xdr:nvSpPr>
      <xdr:spPr>
        <a:xfrm>
          <a:off x="16370300" y="1631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68174</xdr:rowOff>
    </xdr:from>
    <xdr:to>
      <xdr:col>81</xdr:col>
      <xdr:colOff>101600</xdr:colOff>
      <xdr:row>95</xdr:row>
      <xdr:rowOff>169774</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5430500" y="1635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160901</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5214111" y="16448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69811</xdr:rowOff>
    </xdr:from>
    <xdr:to>
      <xdr:col>76</xdr:col>
      <xdr:colOff>165100</xdr:colOff>
      <xdr:row>95</xdr:row>
      <xdr:rowOff>171411</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4541500" y="1635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162538</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4325111" y="16450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123520</xdr:rowOff>
    </xdr:from>
    <xdr:to>
      <xdr:col>72</xdr:col>
      <xdr:colOff>38100</xdr:colOff>
      <xdr:row>96</xdr:row>
      <xdr:rowOff>53670</xdr:rowOff>
    </xdr:to>
    <xdr:sp macro="" textlink="">
      <xdr:nvSpPr>
        <xdr:cNvPr id="730" name="楕円 729">
          <a:extLst>
            <a:ext uri="{FF2B5EF4-FFF2-40B4-BE49-F238E27FC236}">
              <a16:creationId xmlns:a16="http://schemas.microsoft.com/office/drawing/2014/main" id="{00000000-0008-0000-0700-0000DA020000}"/>
            </a:ext>
          </a:extLst>
        </xdr:cNvPr>
        <xdr:cNvSpPr/>
      </xdr:nvSpPr>
      <xdr:spPr>
        <a:xfrm>
          <a:off x="13652500" y="1641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44797</xdr:rowOff>
    </xdr:from>
    <xdr:ext cx="534377"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3436111" y="1650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121692</xdr:rowOff>
    </xdr:from>
    <xdr:to>
      <xdr:col>67</xdr:col>
      <xdr:colOff>101600</xdr:colOff>
      <xdr:row>96</xdr:row>
      <xdr:rowOff>51842</xdr:rowOff>
    </xdr:to>
    <xdr:sp macro="" textlink="">
      <xdr:nvSpPr>
        <xdr:cNvPr id="732" name="楕円 731">
          <a:extLst>
            <a:ext uri="{FF2B5EF4-FFF2-40B4-BE49-F238E27FC236}">
              <a16:creationId xmlns:a16="http://schemas.microsoft.com/office/drawing/2014/main" id="{00000000-0008-0000-0700-0000DC020000}"/>
            </a:ext>
          </a:extLst>
        </xdr:cNvPr>
        <xdr:cNvSpPr/>
      </xdr:nvSpPr>
      <xdr:spPr>
        <a:xfrm>
          <a:off x="12763500" y="1640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42969</xdr:rowOff>
    </xdr:from>
    <xdr:ext cx="534377"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2547111" y="16502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a:extLst>
            <a:ext uri="{FF2B5EF4-FFF2-40B4-BE49-F238E27FC236}">
              <a16:creationId xmlns:a16="http://schemas.microsoft.com/office/drawing/2014/main" id="{00000000-0008-0000-0700-0000F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74778</xdr:rowOff>
    </xdr:from>
    <xdr:to>
      <xdr:col>116</xdr:col>
      <xdr:colOff>62864</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flipV="1">
          <a:off x="22159595" y="5218278"/>
          <a:ext cx="1269" cy="1436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168724</xdr:rowOff>
    </xdr:from>
    <xdr:ext cx="249299" cy="259045"/>
    <xdr:sp macro="" textlink="">
      <xdr:nvSpPr>
        <xdr:cNvPr id="756" name="諸支出金最小値テキスト">
          <a:extLst>
            <a:ext uri="{FF2B5EF4-FFF2-40B4-BE49-F238E27FC236}">
              <a16:creationId xmlns:a16="http://schemas.microsoft.com/office/drawing/2014/main" id="{00000000-0008-0000-0700-0000F4020000}"/>
            </a:ext>
          </a:extLst>
        </xdr:cNvPr>
        <xdr:cNvSpPr txBox="1"/>
      </xdr:nvSpPr>
      <xdr:spPr>
        <a:xfrm>
          <a:off x="22212300" y="66838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21455</xdr:rowOff>
    </xdr:from>
    <xdr:ext cx="469744" cy="259045"/>
    <xdr:sp macro="" textlink="">
      <xdr:nvSpPr>
        <xdr:cNvPr id="758" name="諸支出金最大値テキスト">
          <a:extLst>
            <a:ext uri="{FF2B5EF4-FFF2-40B4-BE49-F238E27FC236}">
              <a16:creationId xmlns:a16="http://schemas.microsoft.com/office/drawing/2014/main" id="{00000000-0008-0000-0700-0000F6020000}"/>
            </a:ext>
          </a:extLst>
        </xdr:cNvPr>
        <xdr:cNvSpPr txBox="1"/>
      </xdr:nvSpPr>
      <xdr:spPr>
        <a:xfrm>
          <a:off x="22212300" y="499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74778</xdr:rowOff>
    </xdr:from>
    <xdr:to>
      <xdr:col>116</xdr:col>
      <xdr:colOff>152400</xdr:colOff>
      <xdr:row>30</xdr:row>
      <xdr:rowOff>74778</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2072600" y="521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86174</xdr:rowOff>
    </xdr:from>
    <xdr:ext cx="313932" cy="259045"/>
    <xdr:sp macro="" textlink="">
      <xdr:nvSpPr>
        <xdr:cNvPr id="761" name="諸支出金平均値テキスト">
          <a:extLst>
            <a:ext uri="{FF2B5EF4-FFF2-40B4-BE49-F238E27FC236}">
              <a16:creationId xmlns:a16="http://schemas.microsoft.com/office/drawing/2014/main" id="{00000000-0008-0000-0700-0000F9020000}"/>
            </a:ext>
          </a:extLst>
        </xdr:cNvPr>
        <xdr:cNvSpPr txBox="1"/>
      </xdr:nvSpPr>
      <xdr:spPr>
        <a:xfrm>
          <a:off x="22212300" y="642982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63297</xdr:rowOff>
    </xdr:from>
    <xdr:to>
      <xdr:col>116</xdr:col>
      <xdr:colOff>114300</xdr:colOff>
      <xdr:row>38</xdr:row>
      <xdr:rowOff>164897</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2110700" y="6578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36779</xdr:rowOff>
    </xdr:from>
    <xdr:to>
      <xdr:col>112</xdr:col>
      <xdr:colOff>38100</xdr:colOff>
      <xdr:row>38</xdr:row>
      <xdr:rowOff>138379</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1272500" y="655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154906</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66333" y="63271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158852</xdr:rowOff>
    </xdr:from>
    <xdr:to>
      <xdr:col>107</xdr:col>
      <xdr:colOff>101600</xdr:colOff>
      <xdr:row>38</xdr:row>
      <xdr:rowOff>89002</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20383500" y="650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105529</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5017" y="6277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140107</xdr:rowOff>
    </xdr:from>
    <xdr:to>
      <xdr:col>102</xdr:col>
      <xdr:colOff>165100</xdr:colOff>
      <xdr:row>37</xdr:row>
      <xdr:rowOff>70257</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9494500" y="631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86784</xdr:rowOff>
    </xdr:from>
    <xdr:ext cx="378565"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6017" y="6087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94843</xdr:rowOff>
    </xdr:from>
    <xdr:to>
      <xdr:col>98</xdr:col>
      <xdr:colOff>38100</xdr:colOff>
      <xdr:row>38</xdr:row>
      <xdr:rowOff>24994</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18605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41520</xdr:rowOff>
    </xdr:from>
    <xdr:ext cx="378565"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67017" y="6213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41724</xdr:rowOff>
    </xdr:from>
    <xdr:ext cx="249299" cy="259045"/>
    <xdr:sp macro="" textlink="">
      <xdr:nvSpPr>
        <xdr:cNvPr id="780" name="諸支出金該当値テキスト">
          <a:extLst>
            <a:ext uri="{FF2B5EF4-FFF2-40B4-BE49-F238E27FC236}">
              <a16:creationId xmlns:a16="http://schemas.microsoft.com/office/drawing/2014/main" id="{00000000-0008-0000-0700-00000C030000}"/>
            </a:ext>
          </a:extLst>
        </xdr:cNvPr>
        <xdr:cNvSpPr txBox="1"/>
      </xdr:nvSpPr>
      <xdr:spPr>
        <a:xfrm>
          <a:off x="22212300" y="65568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56</xdr:row>
      <xdr:rowOff>35577</xdr:rowOff>
    </xdr:from>
    <xdr:ext cx="248786"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039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51</xdr:row>
      <xdr:rowOff>130827</xdr:rowOff>
    </xdr:from>
    <xdr:ext cx="248786"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039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49</xdr:row>
      <xdr:rowOff>92727</xdr:rowOff>
    </xdr:from>
    <xdr:ext cx="248786"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039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1" name="前年度繰上充用金グラフ枠">
          <a:extLst>
            <a:ext uri="{FF2B5EF4-FFF2-40B4-BE49-F238E27FC236}">
              <a16:creationId xmlns:a16="http://schemas.microsoft.com/office/drawing/2014/main" id="{00000000-0008-0000-0700-00002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813" name="前年度繰上充用金最小値テキスト">
          <a:extLst>
            <a:ext uri="{FF2B5EF4-FFF2-40B4-BE49-F238E27FC236}">
              <a16:creationId xmlns:a16="http://schemas.microsoft.com/office/drawing/2014/main" id="{00000000-0008-0000-0700-00002D030000}"/>
            </a:ext>
          </a:extLst>
        </xdr:cNvPr>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815" name="前年度繰上充用金最大値テキスト">
          <a:extLst>
            <a:ext uri="{FF2B5EF4-FFF2-40B4-BE49-F238E27FC236}">
              <a16:creationId xmlns:a16="http://schemas.microsoft.com/office/drawing/2014/main" id="{00000000-0008-0000-0700-00002F030000}"/>
            </a:ext>
          </a:extLst>
        </xdr:cNvPr>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7" name="直線コネクタ 816">
          <a:extLst>
            <a:ext uri="{FF2B5EF4-FFF2-40B4-BE49-F238E27FC236}">
              <a16:creationId xmlns:a16="http://schemas.microsoft.com/office/drawing/2014/main" id="{00000000-0008-0000-0700-000031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18" name="前年度繰上充用金平均値テキスト">
          <a:extLst>
            <a:ext uri="{FF2B5EF4-FFF2-40B4-BE49-F238E27FC236}">
              <a16:creationId xmlns:a16="http://schemas.microsoft.com/office/drawing/2014/main" id="{00000000-0008-0000-0700-000032030000}"/>
            </a:ext>
          </a:extLst>
        </xdr:cNvPr>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20" name="直線コネクタ 819">
          <a:extLst>
            <a:ext uri="{FF2B5EF4-FFF2-40B4-BE49-F238E27FC236}">
              <a16:creationId xmlns:a16="http://schemas.microsoft.com/office/drawing/2014/main" id="{00000000-0008-0000-0700-000034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3" name="直線コネクタ 822">
          <a:extLst>
            <a:ext uri="{FF2B5EF4-FFF2-40B4-BE49-F238E27FC236}">
              <a16:creationId xmlns:a16="http://schemas.microsoft.com/office/drawing/2014/main" id="{00000000-0008-0000-0700-000037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127000</xdr:rowOff>
    </xdr:from>
    <xdr:to>
      <xdr:col>107</xdr:col>
      <xdr:colOff>101600</xdr:colOff>
      <xdr:row>57</xdr:row>
      <xdr:rowOff>57150</xdr:rowOff>
    </xdr:to>
    <xdr:sp macro="" textlink="">
      <xdr:nvSpPr>
        <xdr:cNvPr id="824" name="フローチャート: 判断 823">
          <a:extLst>
            <a:ext uri="{FF2B5EF4-FFF2-40B4-BE49-F238E27FC236}">
              <a16:creationId xmlns:a16="http://schemas.microsoft.com/office/drawing/2014/main" id="{00000000-0008-0000-0700-000038030000}"/>
            </a:ext>
          </a:extLst>
        </xdr:cNvPr>
        <xdr:cNvSpPr/>
      </xdr:nvSpPr>
      <xdr:spPr>
        <a:xfrm>
          <a:off x="2038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73677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6" name="直線コネクタ 825">
          <a:extLst>
            <a:ext uri="{FF2B5EF4-FFF2-40B4-BE49-F238E27FC236}">
              <a16:creationId xmlns:a16="http://schemas.microsoft.com/office/drawing/2014/main" id="{00000000-0008-0000-0700-00003A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51</xdr:row>
      <xdr:rowOff>31750</xdr:rowOff>
    </xdr:from>
    <xdr:to>
      <xdr:col>102</xdr:col>
      <xdr:colOff>165100</xdr:colOff>
      <xdr:row>51</xdr:row>
      <xdr:rowOff>133350</xdr:rowOff>
    </xdr:to>
    <xdr:sp macro="" textlink="">
      <xdr:nvSpPr>
        <xdr:cNvPr id="827" name="フローチャート: 判断 826">
          <a:extLst>
            <a:ext uri="{FF2B5EF4-FFF2-40B4-BE49-F238E27FC236}">
              <a16:creationId xmlns:a16="http://schemas.microsoft.com/office/drawing/2014/main" id="{00000000-0008-0000-0700-00003B030000}"/>
            </a:ext>
          </a:extLst>
        </xdr:cNvPr>
        <xdr:cNvSpPr/>
      </xdr:nvSpPr>
      <xdr:spPr>
        <a:xfrm>
          <a:off x="19494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49</xdr:row>
      <xdr:rowOff>149877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9420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9" name="フローチャート: 判断 828">
          <a:extLst>
            <a:ext uri="{FF2B5EF4-FFF2-40B4-BE49-F238E27FC236}">
              <a16:creationId xmlns:a16="http://schemas.microsoft.com/office/drawing/2014/main" id="{00000000-0008-0000-0700-00003D030000}"/>
            </a:ext>
          </a:extLst>
        </xdr:cNvPr>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6" name="楕円 835">
          <a:extLst>
            <a:ext uri="{FF2B5EF4-FFF2-40B4-BE49-F238E27FC236}">
              <a16:creationId xmlns:a16="http://schemas.microsoft.com/office/drawing/2014/main" id="{00000000-0008-0000-0700-000044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37" name="前年度繰上充用金該当値テキスト">
          <a:extLst>
            <a:ext uri="{FF2B5EF4-FFF2-40B4-BE49-F238E27FC236}">
              <a16:creationId xmlns:a16="http://schemas.microsoft.com/office/drawing/2014/main" id="{00000000-0008-0000-0700-000045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38" name="楕円 837">
          <a:extLst>
            <a:ext uri="{FF2B5EF4-FFF2-40B4-BE49-F238E27FC236}">
              <a16:creationId xmlns:a16="http://schemas.microsoft.com/office/drawing/2014/main" id="{00000000-0008-0000-0700-000046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39" name="テキスト ボックス 838">
          <a:extLst>
            <a:ext uri="{FF2B5EF4-FFF2-40B4-BE49-F238E27FC236}">
              <a16:creationId xmlns:a16="http://schemas.microsoft.com/office/drawing/2014/main" id="{00000000-0008-0000-0700-000047030000}"/>
            </a:ext>
          </a:extLst>
        </xdr:cNvPr>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40" name="楕円 839">
          <a:extLst>
            <a:ext uri="{FF2B5EF4-FFF2-40B4-BE49-F238E27FC236}">
              <a16:creationId xmlns:a16="http://schemas.microsoft.com/office/drawing/2014/main" id="{00000000-0008-0000-0700-000048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41" name="テキスト ボックス 840">
          <a:extLst>
            <a:ext uri="{FF2B5EF4-FFF2-40B4-BE49-F238E27FC236}">
              <a16:creationId xmlns:a16="http://schemas.microsoft.com/office/drawing/2014/main" id="{00000000-0008-0000-0700-000049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2" name="楕円 841">
          <a:extLst>
            <a:ext uri="{FF2B5EF4-FFF2-40B4-BE49-F238E27FC236}">
              <a16:creationId xmlns:a16="http://schemas.microsoft.com/office/drawing/2014/main" id="{00000000-0008-0000-0700-00004A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3" name="テキスト ボックス 842">
          <a:extLst>
            <a:ext uri="{FF2B5EF4-FFF2-40B4-BE49-F238E27FC236}">
              <a16:creationId xmlns:a16="http://schemas.microsoft.com/office/drawing/2014/main" id="{00000000-0008-0000-0700-00004B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4" name="楕円 843">
          <a:extLst>
            <a:ext uri="{FF2B5EF4-FFF2-40B4-BE49-F238E27FC236}">
              <a16:creationId xmlns:a16="http://schemas.microsoft.com/office/drawing/2014/main" id="{00000000-0008-0000-0700-00004C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45" name="テキスト ボックス 844">
          <a:extLst>
            <a:ext uri="{FF2B5EF4-FFF2-40B4-BE49-F238E27FC236}">
              <a16:creationId xmlns:a16="http://schemas.microsoft.com/office/drawing/2014/main" id="{00000000-0008-0000-0700-00004D030000}"/>
            </a:ext>
          </a:extLst>
        </xdr:cNvPr>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6" name="正方形/長方形 845">
          <a:extLst>
            <a:ext uri="{FF2B5EF4-FFF2-40B4-BE49-F238E27FC236}">
              <a16:creationId xmlns:a16="http://schemas.microsoft.com/office/drawing/2014/main" id="{00000000-0008-0000-0700-00004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7" name="正方形/長方形 846">
          <a:extLst>
            <a:ext uri="{FF2B5EF4-FFF2-40B4-BE49-F238E27FC236}">
              <a16:creationId xmlns:a16="http://schemas.microsoft.com/office/drawing/2014/main" id="{00000000-0008-0000-0700-00004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8" name="テキスト ボックス 847">
          <a:extLst>
            <a:ext uri="{FF2B5EF4-FFF2-40B4-BE49-F238E27FC236}">
              <a16:creationId xmlns:a16="http://schemas.microsoft.com/office/drawing/2014/main" id="{00000000-0008-0000-0700-00005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民生費は、住民一人当たり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147,756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円となっており、前年度に比べ</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減少し、類似団体平均を下回った。加東みらいこども園整備事業が完了したことによる普通建設事業費の減が主な要因である。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教育費は、住民一人当たり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53,048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円で、類似団体平均を下回った。今後は、小中一貫校整備等の大型事業を予定していることから、類似団体平均と比べて高い状況となることを見込んでいる。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公債費は、住民一人当たり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50,043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円となっており、年々増加しているものの、前年度に引き続き類似団体平均を下回った。今後は、大型の普通建設事業の影響により、徐々に上昇すると見込んでいる。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兵庫県加東市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財政調整基金残高は、基金を</a:t>
          </a:r>
          <a:r>
            <a:rPr kumimoji="1" lang="en-US" altLang="ja-JP" sz="1200">
              <a:latin typeface="ＭＳ ゴシック" pitchFamily="49" charset="-128"/>
              <a:ea typeface="ＭＳ ゴシック" pitchFamily="49" charset="-128"/>
            </a:rPr>
            <a:t>6</a:t>
          </a:r>
          <a:r>
            <a:rPr kumimoji="1" lang="ja-JP" altLang="en-US" sz="1200">
              <a:latin typeface="ＭＳ ゴシック" pitchFamily="49" charset="-128"/>
              <a:ea typeface="ＭＳ ゴシック" pitchFamily="49" charset="-128"/>
            </a:rPr>
            <a:t>億円取り崩したが、公共施設整備基金へ</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億円を積み立て、前年度決算剰余金による積み立てとの差し引きで、前年度より</a:t>
          </a:r>
          <a:r>
            <a:rPr kumimoji="1" lang="en-US" altLang="ja-JP" sz="1200">
              <a:latin typeface="ＭＳ ゴシック" pitchFamily="49" charset="-128"/>
              <a:ea typeface="ＭＳ ゴシック" pitchFamily="49" charset="-128"/>
            </a:rPr>
            <a:t>3.2</a:t>
          </a:r>
          <a:r>
            <a:rPr kumimoji="1" lang="ja-JP" altLang="en-US" sz="1200">
              <a:latin typeface="ＭＳ ゴシック" pitchFamily="49" charset="-128"/>
              <a:ea typeface="ＭＳ ゴシック" pitchFamily="49" charset="-128"/>
            </a:rPr>
            <a:t>億円減少し、標準財政規模比も</a:t>
          </a:r>
          <a:r>
            <a:rPr kumimoji="1" lang="en-US" altLang="ja-JP" sz="1200">
              <a:latin typeface="ＭＳ ゴシック" pitchFamily="49" charset="-128"/>
              <a:ea typeface="ＭＳ ゴシック" pitchFamily="49" charset="-128"/>
            </a:rPr>
            <a:t>3.06</a:t>
          </a:r>
          <a:r>
            <a:rPr kumimoji="1" lang="ja-JP" altLang="en-US" sz="1200">
              <a:latin typeface="ＭＳ ゴシック" pitchFamily="49" charset="-128"/>
              <a:ea typeface="ＭＳ ゴシック" pitchFamily="49" charset="-128"/>
            </a:rPr>
            <a:t>ポイントの減となった。</a:t>
          </a:r>
        </a:p>
        <a:p>
          <a:r>
            <a:rPr kumimoji="1" lang="ja-JP" altLang="en-US" sz="1200">
              <a:latin typeface="ＭＳ ゴシック" pitchFamily="49" charset="-128"/>
              <a:ea typeface="ＭＳ ゴシック" pitchFamily="49" charset="-128"/>
            </a:rPr>
            <a:t>実質収支額は、前年度より</a:t>
          </a:r>
          <a:r>
            <a:rPr kumimoji="1" lang="en-US" altLang="ja-JP" sz="1200">
              <a:latin typeface="ＭＳ ゴシック" pitchFamily="49" charset="-128"/>
              <a:ea typeface="ＭＳ ゴシック" pitchFamily="49" charset="-128"/>
            </a:rPr>
            <a:t>0.8</a:t>
          </a:r>
          <a:r>
            <a:rPr kumimoji="1" lang="ja-JP" altLang="en-US" sz="1200">
              <a:latin typeface="ＭＳ ゴシック" pitchFamily="49" charset="-128"/>
              <a:ea typeface="ＭＳ ゴシック" pitchFamily="49" charset="-128"/>
            </a:rPr>
            <a:t>億円減少し、標準財政規模に占める割合も</a:t>
          </a:r>
          <a:r>
            <a:rPr kumimoji="1" lang="en-US" altLang="ja-JP" sz="1200">
              <a:latin typeface="ＭＳ ゴシック" pitchFamily="49" charset="-128"/>
              <a:ea typeface="ＭＳ ゴシック" pitchFamily="49" charset="-128"/>
            </a:rPr>
            <a:t>0.74</a:t>
          </a:r>
          <a:r>
            <a:rPr kumimoji="1" lang="ja-JP" altLang="en-US" sz="1200">
              <a:latin typeface="ＭＳ ゴシック" pitchFamily="49" charset="-128"/>
              <a:ea typeface="ＭＳ ゴシック" pitchFamily="49" charset="-128"/>
            </a:rPr>
            <a:t>ポイントの減となった。また、実質単年度収支については基金の取り崩しが大きいため引き続き赤字となり、標準財政規模に占める割合では、</a:t>
          </a:r>
          <a:r>
            <a:rPr kumimoji="1" lang="en-US" altLang="ja-JP" sz="1200">
              <a:latin typeface="ＭＳ ゴシック" pitchFamily="49" charset="-128"/>
              <a:ea typeface="ＭＳ ゴシック" pitchFamily="49" charset="-128"/>
            </a:rPr>
            <a:t>4.78</a:t>
          </a:r>
          <a:r>
            <a:rPr kumimoji="1" lang="ja-JP" altLang="en-US" sz="1200">
              <a:latin typeface="ＭＳ ゴシック" pitchFamily="49" charset="-128"/>
              <a:ea typeface="ＭＳ ゴシック" pitchFamily="49" charset="-128"/>
            </a:rPr>
            <a:t>ポイントの減となった。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兵庫県加東市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○現状</a:t>
          </a:r>
        </a:p>
        <a:p>
          <a:r>
            <a:rPr kumimoji="1" lang="ja-JP" altLang="en-US" sz="1400">
              <a:latin typeface="ＭＳ ゴシック" pitchFamily="49" charset="-128"/>
              <a:ea typeface="ＭＳ ゴシック" pitchFamily="49" charset="-128"/>
            </a:rPr>
            <a:t>　一般会計及びすべての特別会計、公営企業会計において、赤字は生じていない。</a:t>
          </a:r>
        </a:p>
        <a:p>
          <a:r>
            <a:rPr kumimoji="1" lang="ja-JP" altLang="en-US" sz="1400">
              <a:latin typeface="ＭＳ ゴシック" pitchFamily="49" charset="-128"/>
              <a:ea typeface="ＭＳ ゴシック" pitchFamily="49" charset="-128"/>
            </a:rPr>
            <a:t>○今後の対応</a:t>
          </a:r>
        </a:p>
        <a:p>
          <a:r>
            <a:rPr kumimoji="1" lang="ja-JP" altLang="en-US" sz="1400">
              <a:latin typeface="ＭＳ ゴシック" pitchFamily="49" charset="-128"/>
              <a:ea typeface="ＭＳ ゴシック" pitchFamily="49" charset="-128"/>
            </a:rPr>
            <a:t>　一般会計及びすべての特別会計、公営企業会計において、引き続き適正な財政運営、経営健全化に努め、しっかりとした財政基盤を維持していく。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兵庫県加東市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デジタル防災行政無線等の起債償還により、元利償還金が増加したものの、算入公債費等が前年度と比較して増加したため、実質公債費比率の分子も減少した。</a:t>
          </a:r>
        </a:p>
        <a:p>
          <a:r>
            <a:rPr kumimoji="1" lang="ja-JP" altLang="en-US" sz="1400">
              <a:latin typeface="ＭＳ ゴシック" pitchFamily="49" charset="-128"/>
              <a:ea typeface="ＭＳ ゴシック" pitchFamily="49" charset="-128"/>
            </a:rPr>
            <a:t>今後は、小中一貫校の整備を予定しており、比率は上昇する見込みである。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兵庫県加東市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将来負担額のうち、一般会計等に係る地方債の現在高は減少し、下水道事業会計に対する負担額の減少により、公営企業債等繰入見込額も減少傾向にある。</a:t>
          </a:r>
        </a:p>
        <a:p>
          <a:r>
            <a:rPr kumimoji="1" lang="ja-JP" altLang="en-US" sz="1400">
              <a:latin typeface="ＭＳ ゴシック" pitchFamily="49" charset="-128"/>
              <a:ea typeface="ＭＳ ゴシック" pitchFamily="49" charset="-128"/>
            </a:rPr>
            <a:t>将来負担額から差し引く充当可能財源等は、交付税で算入される基準財政需要額算入見込額が減少したことから、前年度に比べ大きく減少している。</a:t>
          </a:r>
        </a:p>
        <a:p>
          <a:r>
            <a:rPr kumimoji="1" lang="ja-JP" altLang="en-US" sz="1400">
              <a:latin typeface="ＭＳ ゴシック" pitchFamily="49" charset="-128"/>
              <a:ea typeface="ＭＳ ゴシック" pitchFamily="49" charset="-128"/>
            </a:rPr>
            <a:t>結果、将来負担比率の分子は若干悪化したが、引き続き将来負担比率は安全圏に位置している。今後は、小中一貫校の整備を予定しており、比率は上昇する見込みである。</a:t>
          </a:r>
        </a:p>
        <a:p>
          <a:r>
            <a:rPr kumimoji="1" lang="ja-JP" altLang="en-US" sz="1400">
              <a:latin typeface="ＭＳ ゴシック" pitchFamily="49" charset="-128"/>
              <a:ea typeface="ＭＳ ゴシック" pitchFamily="49" charset="-128"/>
            </a:rPr>
            <a:t>将来負担比率は</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年連続で「－」（比率なし）、実質公債費比率も平成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年度からは、類似団体平均、全国平均を下回っている。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兵庫県加東市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・小中一貫校整備等の大型事業を予定しているため、財政調整基金を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億円取り崩し、公共施設整備基金に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億円の積み立てを行った。その他、基金利子分の積み立てなどにより、基金全体では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・基金の使途の明確化を図るために、財政調整基金を取り崩して個々の特定目的基金に積み立てていくことを予定している。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・今後、小中一貫校整備等の大型事業を予定しており、中長期的には大きく減少する見込みである。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・公共施設整備基金：公共施設の整備の資金に充てるため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・地域振興基金：市民の連帯の強化及び地域振興を図るため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・福祉基金：福祉事業に要する資金に充てるため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・災害対策基金：自然災害及び大規模な火災や突発重大事故等の人為的災害から住民の生命と財産を守るためにその予防対策、復旧対策、復興対策等を円滑に推進するため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・地域情報化基金：地域情報化の施設整備及び運営に要する資金に充てるため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・財政調整基金を取り崩し、公共施設整備基金に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億円の積み立てを行ったことなどから、その他特定目的金は前年度と比較して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・小中一貫校整備等の公共施設整備のため、中長期にわたり、公共施設整備基金を取り崩す予定としており、総額は減少していく見込み。</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・公共施設整備基金への積み立てにより、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億円取り崩したが、前年度決算剰余金による積み立てとの差し引きで、前年度より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年度においても、新型コロナウイルス感染症対策事業を実施することから、取崩しによる減少を見込む。</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・中長期的には、普通交付税の合併算定替に係る特例措置の適用期限が終了した影響による財源不足のため、取崩しにより減少する見込み。</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・基金の使途の明確化を図るために、財政調整基金を取り崩して個々の特定目的基金、特に、小中一貫校整備等の事業を予定しているため、公共施設整備基金を中心に積み立てていく。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・基金利子分のみの積み立てを行ったことにより増となった。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・積極的な積み立ては行わず、将来の突発的な起債の繰り上げ償還等に備え、基金利子分のみの積み立てを継続する。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A30499DF-0E23-45B2-8E43-8915EA8DA9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952C44ED-1DDA-44B2-B8C2-F0322C473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604204DA-D8ED-46B8-9986-F0BF25A41C8D}"/>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D2FC585E-09CD-4D97-8269-4A9554509748}"/>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6E5F9439-DC03-4051-8B4E-CAEE7FDE1F49}"/>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98FBF1D9-7BD1-4826-A99C-62D14DCB79B8}"/>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E942DE3D-C5FA-4FE5-8126-3EE9B43DD56D}"/>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EE61281-451B-406C-8D8A-C95E29D1020F}"/>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4A8001BD-9BE9-4565-BACC-2E1FEC9C7FE2}"/>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9F2D2057-2C2C-4F32-91B5-4B7B27117D4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70D614B9-80FE-4DA0-89FE-658D997BC40B}"/>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6FE4694C-2829-463F-BE13-5D5A627FC5D8}"/>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CC6AB490-2BA3-4C84-8F98-CE32EED566BD}"/>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4BC7C62-3C23-4534-BCD1-A5DEA1C4399D}"/>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6B35222E-BFD4-4859-B8DB-6389C78DE8C3}"/>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4AF92D09-69A3-4440-8F57-E0A0D69A30D1}"/>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兵庫県加東市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57DA40E5-3854-416D-97F8-81142EB6C829}"/>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6ADA5341-EE3A-4EA6-82CA-D49FE056C2B3}"/>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69907C5C-B673-4DB3-9D9C-8EDF447581D3}"/>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BEEA2BBF-42A5-4E8A-9FB4-935790B83999}"/>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20338CC-E75A-4929-A921-F74D773049A3}"/>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2B21E700-DEA0-4F28-81EF-A6213001E2AA}"/>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40,348
38,672
157.55
19,158,383
18,477,091
455,242
11,934,561
22,243,633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B606320-2A06-4291-A4D0-040F0B83AF81}"/>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21DBA8FA-A5D3-436C-ABD1-6E6131EBDE62}"/>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E4D5E5E5-1BE8-48E9-A1EC-289667544A2D}"/>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9A0593E3-6D5A-48BB-8C51-39C92A613C36}"/>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45A930F9-190A-4F67-A68F-A73B6A58833C}"/>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A3BA7F7D-F1E1-4C83-B13D-FCA5F06D23AC}"/>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EC249567-901E-44F1-A8DE-5DC47D5ED84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17836A73-0969-4FB9-9906-55A884F29EF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4AE70731-7369-4433-8585-E901186D07C2}"/>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83A0AFE2-2121-4004-B113-63DE062829D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3F173C4E-548D-4B2B-84E0-BFDBC71D490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2AE7BCF3-6B15-45FB-BA61-6AFC9B6E93AD}"/>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3EAA3DB4-4A15-4DC3-BF3D-DD04BF31022A}"/>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CE0F07F4-328B-496B-9261-E831E89C4E6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7A56AE72-960A-450C-9B18-F11D81574476}"/>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9C1F7BA3-E50C-4929-8ABA-BBA13645C796}"/>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10170F17-EAE0-488B-9FC9-39975D41F4EE}"/>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10787608-4826-48D1-A96F-697E48F6EAA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AEB9DA26-A00D-435D-832A-648C4042D874}"/>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a:extLst>
            <a:ext uri="{FF2B5EF4-FFF2-40B4-BE49-F238E27FC236}">
              <a16:creationId xmlns:a16="http://schemas.microsoft.com/office/drawing/2014/main" id="{B06B5CEA-0A87-425E-941B-04DEB32B51D7}"/>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B8075BA3-F751-47B0-BB22-EA9D0FA528B8}"/>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878DA6CF-B0E2-4C41-84F8-25F015C279D4}"/>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8C306FEB-E21E-466B-9B57-A4DC3B1055B4}"/>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B2424178-99EB-461B-92A9-D8B1206655AE}"/>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A3B0A97A-92F8-4993-A3D1-DABC6968F069}"/>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6B4A1342-7314-4472-B429-0D6048D05683}"/>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D561A93A-9D23-4D66-9409-7FAAAD3DB267}"/>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3A20A3F4-546F-4200-A65C-25E19B14DE52}"/>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1937D7A-A992-4A00-842E-ED2153A4AFE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E4B156A7-DEA6-437E-AF32-2DA10B14794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45615E64-3FB6-4469-9120-5DA3B17CEB8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335F6110-DC37-4829-8F6C-EE0406787BB7}"/>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93362994-2B83-44FC-BE9D-63960BF229B4}"/>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41C3C8CA-588C-4C19-B864-12D02BE1E3DC}"/>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32CF7D20-5FB7-4F9B-9E0A-436ABA554742}"/>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全国平均及び兵庫県平均を下回っているものの、類似団体平均を上回っている。市内には、老朽化した施設が多く、将来の公共施設等の修繕や更新等に係る財政負担を軽減するため、公共施設等総合管理計画に基づき、公共施設等の集約化・複合化を進めるなどにより、施設保有量の適正化に取り組む。</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7B1464DD-74A1-4E5D-82BE-FFDE7479DCF2}"/>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764AF18D-7A11-4A2F-A3C2-C0421FB3E065}"/>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2140B5C9-85BB-4899-82CB-2D06411925BE}"/>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DDB40C9C-9BCC-472C-9F31-B85E9B53CB4D}"/>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0B4C2FD0-0DC1-4011-AC1C-3664A41B33CF}"/>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D9200087-26C0-4A50-926B-A41D9992960E}"/>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513F7886-7D76-4BDF-B12F-6A0EE13A05C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9F0DA8BE-68E6-448F-913B-CF1A1E18EEB9}"/>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6831C28F-30A8-4917-BC3A-EB0A77855665}"/>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A9607A2A-4AC4-4B52-9BBE-32B765EA897A}"/>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2C0E61E2-17B2-4E2B-929D-599936D7CEDE}"/>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35428DB9-B6B8-438D-A24E-CF61FB38824D}"/>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43749AEB-4B3C-4D24-A320-7046A3CBDB89}"/>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9ED12D26-9889-4AFB-A4F1-DD44AFBBB024}"/>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881A29F6-345F-4878-9791-8A671FB33B28}"/>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039146CB-4B33-4AB2-A3A2-81B1E4475D25}"/>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723221D9-A574-4CF4-ACCA-8556204B908A}"/>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0C059CDD-0F36-44A2-BAA1-2550E33F401E}"/>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35</xdr:row>
      <xdr:rowOff>28212</xdr:rowOff>
    </xdr:to>
    <xdr:cxnSp macro="">
      <xdr:nvCxnSpPr>
        <xdr:cNvPr id="77" name="直線コネクタ 76">
          <a:extLst>
            <a:ext uri="{FF2B5EF4-FFF2-40B4-BE49-F238E27FC236}">
              <a16:creationId xmlns:a16="http://schemas.microsoft.com/office/drawing/2014/main" id="{DDA51693-5D00-4939-86A6-DD0E27D8415E}"/>
            </a:ext>
          </a:extLst>
        </xdr:cNvPr>
        <xdr:cNvCxnSpPr/>
      </xdr:nvCxnSpPr>
      <xdr:spPr>
        <a:xfrm flipV="1">
          <a:off x="4760595" y="5471160"/>
          <a:ext cx="1270" cy="1329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32039</xdr:rowOff>
    </xdr:from>
    <xdr:ext cx="405111" cy="259045"/>
    <xdr:sp macro="" textlink="">
      <xdr:nvSpPr>
        <xdr:cNvPr id="78" name="有形固定資産減価償却率最小値テキスト">
          <a:extLst>
            <a:ext uri="{FF2B5EF4-FFF2-40B4-BE49-F238E27FC236}">
              <a16:creationId xmlns:a16="http://schemas.microsoft.com/office/drawing/2014/main" id="{CD946B23-0E80-49FC-82B5-376258388FBD}"/>
            </a:ext>
          </a:extLst>
        </xdr:cNvPr>
        <xdr:cNvSpPr txBox="1"/>
      </xdr:nvSpPr>
      <xdr:spPr>
        <a:xfrm>
          <a:off x="4813300" y="6804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28212</xdr:rowOff>
    </xdr:from>
    <xdr:to>
      <xdr:col>23</xdr:col>
      <xdr:colOff>174625</xdr:colOff>
      <xdr:row>35</xdr:row>
      <xdr:rowOff>28212</xdr:rowOff>
    </xdr:to>
    <xdr:cxnSp macro="">
      <xdr:nvCxnSpPr>
        <xdr:cNvPr id="79" name="直線コネクタ 78">
          <a:extLst>
            <a:ext uri="{FF2B5EF4-FFF2-40B4-BE49-F238E27FC236}">
              <a16:creationId xmlns:a16="http://schemas.microsoft.com/office/drawing/2014/main" id="{5449FF7B-F51F-443E-8352-82654DE84276}"/>
            </a:ext>
          </a:extLst>
        </xdr:cNvPr>
        <xdr:cNvCxnSpPr/>
      </xdr:nvCxnSpPr>
      <xdr:spPr>
        <a:xfrm>
          <a:off x="4673600" y="680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80" name="有形固定資産減価償却率最大値テキスト">
          <a:extLst>
            <a:ext uri="{FF2B5EF4-FFF2-40B4-BE49-F238E27FC236}">
              <a16:creationId xmlns:a16="http://schemas.microsoft.com/office/drawing/2014/main" id="{B713F710-CAD5-4F69-BE6C-FB547D449E1C}"/>
            </a:ext>
          </a:extLst>
        </xdr:cNvPr>
        <xdr:cNvSpPr txBox="1"/>
      </xdr:nvSpPr>
      <xdr:spPr>
        <a:xfrm>
          <a:off x="4813300" y="524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81" name="直線コネクタ 80">
          <a:extLst>
            <a:ext uri="{FF2B5EF4-FFF2-40B4-BE49-F238E27FC236}">
              <a16:creationId xmlns:a16="http://schemas.microsoft.com/office/drawing/2014/main" id="{24B4AEA5-D050-49B2-9A87-8BD5E33F19DD}"/>
            </a:ext>
          </a:extLst>
        </xdr:cNvPr>
        <xdr:cNvCxnSpPr/>
      </xdr:nvCxnSpPr>
      <xdr:spPr>
        <a:xfrm>
          <a:off x="4673600" y="547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90822</xdr:rowOff>
    </xdr:from>
    <xdr:ext cx="405111" cy="259045"/>
    <xdr:sp macro="" textlink="">
      <xdr:nvSpPr>
        <xdr:cNvPr id="82" name="有形固定資産減価償却率平均値テキスト">
          <a:extLst>
            <a:ext uri="{FF2B5EF4-FFF2-40B4-BE49-F238E27FC236}">
              <a16:creationId xmlns:a16="http://schemas.microsoft.com/office/drawing/2014/main" id="{FD45C382-5517-4DAE-944A-04EE404AD054}"/>
            </a:ext>
          </a:extLst>
        </xdr:cNvPr>
        <xdr:cNvSpPr txBox="1"/>
      </xdr:nvSpPr>
      <xdr:spPr>
        <a:xfrm>
          <a:off x="4813300" y="6005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83" name="フローチャート: 判断 82">
          <a:extLst>
            <a:ext uri="{FF2B5EF4-FFF2-40B4-BE49-F238E27FC236}">
              <a16:creationId xmlns:a16="http://schemas.microsoft.com/office/drawing/2014/main" id="{A4DBE3D7-7377-44BD-A621-90FBC07B226F}"/>
            </a:ext>
          </a:extLst>
        </xdr:cNvPr>
        <xdr:cNvSpPr/>
      </xdr:nvSpPr>
      <xdr:spPr>
        <a:xfrm>
          <a:off x="47117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46355</xdr:rowOff>
    </xdr:from>
    <xdr:to>
      <xdr:col>19</xdr:col>
      <xdr:colOff>187325</xdr:colOff>
      <xdr:row>31</xdr:row>
      <xdr:rowOff>147955</xdr:rowOff>
    </xdr:to>
    <xdr:sp macro="" textlink="">
      <xdr:nvSpPr>
        <xdr:cNvPr id="84" name="フローチャート: 判断 83">
          <a:extLst>
            <a:ext uri="{FF2B5EF4-FFF2-40B4-BE49-F238E27FC236}">
              <a16:creationId xmlns:a16="http://schemas.microsoft.com/office/drawing/2014/main" id="{639BA2A8-D56B-460D-8805-79B2FA4DD61D}"/>
            </a:ext>
          </a:extLst>
        </xdr:cNvPr>
        <xdr:cNvSpPr/>
      </xdr:nvSpPr>
      <xdr:spPr>
        <a:xfrm>
          <a:off x="4000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9344</xdr:rowOff>
    </xdr:from>
    <xdr:to>
      <xdr:col>15</xdr:col>
      <xdr:colOff>187325</xdr:colOff>
      <xdr:row>31</xdr:row>
      <xdr:rowOff>110944</xdr:rowOff>
    </xdr:to>
    <xdr:sp macro="" textlink="">
      <xdr:nvSpPr>
        <xdr:cNvPr id="85" name="フローチャート: 判断 84">
          <a:extLst>
            <a:ext uri="{FF2B5EF4-FFF2-40B4-BE49-F238E27FC236}">
              <a16:creationId xmlns:a16="http://schemas.microsoft.com/office/drawing/2014/main" id="{C3E5C96B-42D2-40FD-91A3-A7F880927586}"/>
            </a:ext>
          </a:extLst>
        </xdr:cNvPr>
        <xdr:cNvSpPr/>
      </xdr:nvSpPr>
      <xdr:spPr>
        <a:xfrm>
          <a:off x="3238500" y="6095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131445</xdr:rowOff>
    </xdr:from>
    <xdr:to>
      <xdr:col>11</xdr:col>
      <xdr:colOff>187325</xdr:colOff>
      <xdr:row>31</xdr:row>
      <xdr:rowOff>61595</xdr:rowOff>
    </xdr:to>
    <xdr:sp macro="" textlink="">
      <xdr:nvSpPr>
        <xdr:cNvPr id="86" name="フローチャート: 判断 85">
          <a:extLst>
            <a:ext uri="{FF2B5EF4-FFF2-40B4-BE49-F238E27FC236}">
              <a16:creationId xmlns:a16="http://schemas.microsoft.com/office/drawing/2014/main" id="{3A6EDF7F-BF21-4891-A914-78FA32A690BA}"/>
            </a:ext>
          </a:extLst>
        </xdr:cNvPr>
        <xdr:cNvSpPr/>
      </xdr:nvSpPr>
      <xdr:spPr>
        <a:xfrm>
          <a:off x="247650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35832</xdr:rowOff>
    </xdr:from>
    <xdr:to>
      <xdr:col>7</xdr:col>
      <xdr:colOff>187325</xdr:colOff>
      <xdr:row>30</xdr:row>
      <xdr:rowOff>137432</xdr:rowOff>
    </xdr:to>
    <xdr:sp macro="" textlink="">
      <xdr:nvSpPr>
        <xdr:cNvPr id="87" name="フローチャート: 判断 86">
          <a:extLst>
            <a:ext uri="{FF2B5EF4-FFF2-40B4-BE49-F238E27FC236}">
              <a16:creationId xmlns:a16="http://schemas.microsoft.com/office/drawing/2014/main" id="{788B423C-C7A8-4D02-929D-2752E46135DC}"/>
            </a:ext>
          </a:extLst>
        </xdr:cNvPr>
        <xdr:cNvSpPr/>
      </xdr:nvSpPr>
      <xdr:spPr>
        <a:xfrm>
          <a:off x="1714500" y="5950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6FD9E2BA-FB0D-4B6C-9F20-4EFE4203DA7F}"/>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1E7078F6-325E-4CC6-B8BF-1219475DA2EA}"/>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1391832C-7BD3-4E4E-8F44-D11D86DA1789}"/>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06D4D210-983A-44D9-9149-2F36F7FF1026}"/>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BE4E18C2-E7D8-471D-A9BA-15B518B29D82}"/>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138883</xdr:rowOff>
    </xdr:from>
    <xdr:to>
      <xdr:col>23</xdr:col>
      <xdr:colOff>136525</xdr:colOff>
      <xdr:row>32</xdr:row>
      <xdr:rowOff>69033</xdr:rowOff>
    </xdr:to>
    <xdr:sp macro="" textlink="">
      <xdr:nvSpPr>
        <xdr:cNvPr id="93" name="楕円 92">
          <a:extLst>
            <a:ext uri="{FF2B5EF4-FFF2-40B4-BE49-F238E27FC236}">
              <a16:creationId xmlns:a16="http://schemas.microsoft.com/office/drawing/2014/main" id="{199C06CB-27F6-4A2F-A034-A2A0C2E89413}"/>
            </a:ext>
          </a:extLst>
        </xdr:cNvPr>
        <xdr:cNvSpPr/>
      </xdr:nvSpPr>
      <xdr:spPr>
        <a:xfrm>
          <a:off x="4711700" y="622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117310</xdr:rowOff>
    </xdr:from>
    <xdr:ext cx="405111" cy="259045"/>
    <xdr:sp macro="" textlink="">
      <xdr:nvSpPr>
        <xdr:cNvPr id="94" name="有形固定資産減価償却率該当値テキスト">
          <a:extLst>
            <a:ext uri="{FF2B5EF4-FFF2-40B4-BE49-F238E27FC236}">
              <a16:creationId xmlns:a16="http://schemas.microsoft.com/office/drawing/2014/main" id="{5E8F9D1B-DF52-4074-95E8-4A2AA08BD4ED}"/>
            </a:ext>
          </a:extLst>
        </xdr:cNvPr>
        <xdr:cNvSpPr txBox="1"/>
      </xdr:nvSpPr>
      <xdr:spPr>
        <a:xfrm>
          <a:off x="4813300" y="6203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95703</xdr:rowOff>
    </xdr:from>
    <xdr:to>
      <xdr:col>19</xdr:col>
      <xdr:colOff>187325</xdr:colOff>
      <xdr:row>32</xdr:row>
      <xdr:rowOff>25853</xdr:rowOff>
    </xdr:to>
    <xdr:sp macro="" textlink="">
      <xdr:nvSpPr>
        <xdr:cNvPr id="95" name="楕円 94">
          <a:extLst>
            <a:ext uri="{FF2B5EF4-FFF2-40B4-BE49-F238E27FC236}">
              <a16:creationId xmlns:a16="http://schemas.microsoft.com/office/drawing/2014/main" id="{AD07138B-DC39-4187-A68C-5E8AFD1E64E7}"/>
            </a:ext>
          </a:extLst>
        </xdr:cNvPr>
        <xdr:cNvSpPr/>
      </xdr:nvSpPr>
      <xdr:spPr>
        <a:xfrm>
          <a:off x="4000500" y="618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146503</xdr:rowOff>
    </xdr:from>
    <xdr:to>
      <xdr:col>23</xdr:col>
      <xdr:colOff>85725</xdr:colOff>
      <xdr:row>32</xdr:row>
      <xdr:rowOff>18233</xdr:rowOff>
    </xdr:to>
    <xdr:cxnSp macro="">
      <xdr:nvCxnSpPr>
        <xdr:cNvPr id="96" name="直線コネクタ 95">
          <a:extLst>
            <a:ext uri="{FF2B5EF4-FFF2-40B4-BE49-F238E27FC236}">
              <a16:creationId xmlns:a16="http://schemas.microsoft.com/office/drawing/2014/main" id="{AA7AF202-6683-4E64-AC83-4492638FACB4}"/>
            </a:ext>
          </a:extLst>
        </xdr:cNvPr>
        <xdr:cNvCxnSpPr/>
      </xdr:nvCxnSpPr>
      <xdr:spPr>
        <a:xfrm>
          <a:off x="4051300" y="6232978"/>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43271</xdr:rowOff>
    </xdr:from>
    <xdr:to>
      <xdr:col>15</xdr:col>
      <xdr:colOff>187325</xdr:colOff>
      <xdr:row>31</xdr:row>
      <xdr:rowOff>144871</xdr:rowOff>
    </xdr:to>
    <xdr:sp macro="" textlink="">
      <xdr:nvSpPr>
        <xdr:cNvPr id="97" name="楕円 96">
          <a:extLst>
            <a:ext uri="{FF2B5EF4-FFF2-40B4-BE49-F238E27FC236}">
              <a16:creationId xmlns:a16="http://schemas.microsoft.com/office/drawing/2014/main" id="{E0CAB620-A77B-4780-AE9D-39BEC9951CF9}"/>
            </a:ext>
          </a:extLst>
        </xdr:cNvPr>
        <xdr:cNvSpPr/>
      </xdr:nvSpPr>
      <xdr:spPr>
        <a:xfrm>
          <a:off x="3238500" y="612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94071</xdr:rowOff>
    </xdr:from>
    <xdr:to>
      <xdr:col>19</xdr:col>
      <xdr:colOff>136525</xdr:colOff>
      <xdr:row>31</xdr:row>
      <xdr:rowOff>146503</xdr:rowOff>
    </xdr:to>
    <xdr:cxnSp macro="">
      <xdr:nvCxnSpPr>
        <xdr:cNvPr id="98" name="直線コネクタ 97">
          <a:extLst>
            <a:ext uri="{FF2B5EF4-FFF2-40B4-BE49-F238E27FC236}">
              <a16:creationId xmlns:a16="http://schemas.microsoft.com/office/drawing/2014/main" id="{9FC06E9A-817F-4915-AEC2-1E8F40A2228F}"/>
            </a:ext>
          </a:extLst>
        </xdr:cNvPr>
        <xdr:cNvCxnSpPr/>
      </xdr:nvCxnSpPr>
      <xdr:spPr>
        <a:xfrm>
          <a:off x="3289300" y="6180546"/>
          <a:ext cx="762000" cy="5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137614</xdr:rowOff>
    </xdr:from>
    <xdr:to>
      <xdr:col>11</xdr:col>
      <xdr:colOff>187325</xdr:colOff>
      <xdr:row>31</xdr:row>
      <xdr:rowOff>67764</xdr:rowOff>
    </xdr:to>
    <xdr:sp macro="" textlink="">
      <xdr:nvSpPr>
        <xdr:cNvPr id="99" name="楕円 98">
          <a:extLst>
            <a:ext uri="{FF2B5EF4-FFF2-40B4-BE49-F238E27FC236}">
              <a16:creationId xmlns:a16="http://schemas.microsoft.com/office/drawing/2014/main" id="{7D51E63D-2CF1-4B68-857F-C97CD8859577}"/>
            </a:ext>
          </a:extLst>
        </xdr:cNvPr>
        <xdr:cNvSpPr/>
      </xdr:nvSpPr>
      <xdr:spPr>
        <a:xfrm>
          <a:off x="2476500" y="605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16964</xdr:rowOff>
    </xdr:from>
    <xdr:to>
      <xdr:col>15</xdr:col>
      <xdr:colOff>136525</xdr:colOff>
      <xdr:row>31</xdr:row>
      <xdr:rowOff>94071</xdr:rowOff>
    </xdr:to>
    <xdr:cxnSp macro="">
      <xdr:nvCxnSpPr>
        <xdr:cNvPr id="100" name="直線コネクタ 99">
          <a:extLst>
            <a:ext uri="{FF2B5EF4-FFF2-40B4-BE49-F238E27FC236}">
              <a16:creationId xmlns:a16="http://schemas.microsoft.com/office/drawing/2014/main" id="{D16137DA-D701-4D59-8CB5-A3042BF2B556}"/>
            </a:ext>
          </a:extLst>
        </xdr:cNvPr>
        <xdr:cNvCxnSpPr/>
      </xdr:nvCxnSpPr>
      <xdr:spPr>
        <a:xfrm>
          <a:off x="2527300" y="6103439"/>
          <a:ext cx="762000" cy="7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82097</xdr:rowOff>
    </xdr:from>
    <xdr:to>
      <xdr:col>7</xdr:col>
      <xdr:colOff>187325</xdr:colOff>
      <xdr:row>31</xdr:row>
      <xdr:rowOff>12247</xdr:rowOff>
    </xdr:to>
    <xdr:sp macro="" textlink="">
      <xdr:nvSpPr>
        <xdr:cNvPr id="101" name="楕円 100">
          <a:extLst>
            <a:ext uri="{FF2B5EF4-FFF2-40B4-BE49-F238E27FC236}">
              <a16:creationId xmlns:a16="http://schemas.microsoft.com/office/drawing/2014/main" id="{59EB8228-5F0C-4E1C-8079-795606DFBA6B}"/>
            </a:ext>
          </a:extLst>
        </xdr:cNvPr>
        <xdr:cNvSpPr/>
      </xdr:nvSpPr>
      <xdr:spPr>
        <a:xfrm>
          <a:off x="1714500" y="599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132897</xdr:rowOff>
    </xdr:from>
    <xdr:to>
      <xdr:col>11</xdr:col>
      <xdr:colOff>136525</xdr:colOff>
      <xdr:row>31</xdr:row>
      <xdr:rowOff>16964</xdr:rowOff>
    </xdr:to>
    <xdr:cxnSp macro="">
      <xdr:nvCxnSpPr>
        <xdr:cNvPr id="102" name="直線コネクタ 101">
          <a:extLst>
            <a:ext uri="{FF2B5EF4-FFF2-40B4-BE49-F238E27FC236}">
              <a16:creationId xmlns:a16="http://schemas.microsoft.com/office/drawing/2014/main" id="{0FFC98BD-1569-4F3C-90C6-BB25374CF89C}"/>
            </a:ext>
          </a:extLst>
        </xdr:cNvPr>
        <xdr:cNvCxnSpPr/>
      </xdr:nvCxnSpPr>
      <xdr:spPr>
        <a:xfrm>
          <a:off x="1765300" y="6047922"/>
          <a:ext cx="762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164482</xdr:rowOff>
    </xdr:from>
    <xdr:ext cx="405111" cy="259045"/>
    <xdr:sp macro="" textlink="">
      <xdr:nvSpPr>
        <xdr:cNvPr id="103" name="n_1aveValue有形固定資産減価償却率">
          <a:extLst>
            <a:ext uri="{FF2B5EF4-FFF2-40B4-BE49-F238E27FC236}">
              <a16:creationId xmlns:a16="http://schemas.microsoft.com/office/drawing/2014/main" id="{07B92FE1-48EC-42D2-ACCE-7569CDE4FA51}"/>
            </a:ext>
          </a:extLst>
        </xdr:cNvPr>
        <xdr:cNvSpPr txBox="1"/>
      </xdr:nvSpPr>
      <xdr:spPr>
        <a:xfrm>
          <a:off x="38360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127471</xdr:rowOff>
    </xdr:from>
    <xdr:ext cx="405111" cy="259045"/>
    <xdr:sp macro="" textlink="">
      <xdr:nvSpPr>
        <xdr:cNvPr id="104" name="n_2aveValue有形固定資産減価償却率">
          <a:extLst>
            <a:ext uri="{FF2B5EF4-FFF2-40B4-BE49-F238E27FC236}">
              <a16:creationId xmlns:a16="http://schemas.microsoft.com/office/drawing/2014/main" id="{DFBC9398-66DF-49B2-BA96-951FEB942302}"/>
            </a:ext>
          </a:extLst>
        </xdr:cNvPr>
        <xdr:cNvSpPr txBox="1"/>
      </xdr:nvSpPr>
      <xdr:spPr>
        <a:xfrm>
          <a:off x="3086744" y="587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78122</xdr:rowOff>
    </xdr:from>
    <xdr:ext cx="405111" cy="259045"/>
    <xdr:sp macro="" textlink="">
      <xdr:nvSpPr>
        <xdr:cNvPr id="105" name="n_3aveValue有形固定資産減価償却率">
          <a:extLst>
            <a:ext uri="{FF2B5EF4-FFF2-40B4-BE49-F238E27FC236}">
              <a16:creationId xmlns:a16="http://schemas.microsoft.com/office/drawing/2014/main" id="{538A8A11-2ABC-4CAF-BFE8-CFE9211EFC81}"/>
            </a:ext>
          </a:extLst>
        </xdr:cNvPr>
        <xdr:cNvSpPr txBox="1"/>
      </xdr:nvSpPr>
      <xdr:spPr>
        <a:xfrm>
          <a:off x="2324744" y="5821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153959</xdr:rowOff>
    </xdr:from>
    <xdr:ext cx="405111" cy="259045"/>
    <xdr:sp macro="" textlink="">
      <xdr:nvSpPr>
        <xdr:cNvPr id="106" name="n_4aveValue有形固定資産減価償却率">
          <a:extLst>
            <a:ext uri="{FF2B5EF4-FFF2-40B4-BE49-F238E27FC236}">
              <a16:creationId xmlns:a16="http://schemas.microsoft.com/office/drawing/2014/main" id="{3376B25A-2B7B-4512-B235-F3289A098ECA}"/>
            </a:ext>
          </a:extLst>
        </xdr:cNvPr>
        <xdr:cNvSpPr txBox="1"/>
      </xdr:nvSpPr>
      <xdr:spPr>
        <a:xfrm>
          <a:off x="1562744" y="5726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16980</xdr:rowOff>
    </xdr:from>
    <xdr:ext cx="405111" cy="259045"/>
    <xdr:sp macro="" textlink="">
      <xdr:nvSpPr>
        <xdr:cNvPr id="107" name="n_1mainValue有形固定資産減価償却率">
          <a:extLst>
            <a:ext uri="{FF2B5EF4-FFF2-40B4-BE49-F238E27FC236}">
              <a16:creationId xmlns:a16="http://schemas.microsoft.com/office/drawing/2014/main" id="{C1AE3FEB-CDA0-4C62-A5C0-3B2A7910D95A}"/>
            </a:ext>
          </a:extLst>
        </xdr:cNvPr>
        <xdr:cNvSpPr txBox="1"/>
      </xdr:nvSpPr>
      <xdr:spPr>
        <a:xfrm>
          <a:off x="3836044" y="627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135998</xdr:rowOff>
    </xdr:from>
    <xdr:ext cx="405111" cy="259045"/>
    <xdr:sp macro="" textlink="">
      <xdr:nvSpPr>
        <xdr:cNvPr id="108" name="n_2mainValue有形固定資産減価償却率">
          <a:extLst>
            <a:ext uri="{FF2B5EF4-FFF2-40B4-BE49-F238E27FC236}">
              <a16:creationId xmlns:a16="http://schemas.microsoft.com/office/drawing/2014/main" id="{89C2B7A7-C01E-4B75-A097-C2D2EC0D3BD9}"/>
            </a:ext>
          </a:extLst>
        </xdr:cNvPr>
        <xdr:cNvSpPr txBox="1"/>
      </xdr:nvSpPr>
      <xdr:spPr>
        <a:xfrm>
          <a:off x="3086744" y="6222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58891</xdr:rowOff>
    </xdr:from>
    <xdr:ext cx="405111" cy="259045"/>
    <xdr:sp macro="" textlink="">
      <xdr:nvSpPr>
        <xdr:cNvPr id="109" name="n_3mainValue有形固定資産減価償却率">
          <a:extLst>
            <a:ext uri="{FF2B5EF4-FFF2-40B4-BE49-F238E27FC236}">
              <a16:creationId xmlns:a16="http://schemas.microsoft.com/office/drawing/2014/main" id="{E7010ABA-4117-4745-8E17-248CF1F52785}"/>
            </a:ext>
          </a:extLst>
        </xdr:cNvPr>
        <xdr:cNvSpPr txBox="1"/>
      </xdr:nvSpPr>
      <xdr:spPr>
        <a:xfrm>
          <a:off x="2324744" y="6145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3374</xdr:rowOff>
    </xdr:from>
    <xdr:ext cx="405111" cy="259045"/>
    <xdr:sp macro="" textlink="">
      <xdr:nvSpPr>
        <xdr:cNvPr id="110" name="n_4mainValue有形固定資産減価償却率">
          <a:extLst>
            <a:ext uri="{FF2B5EF4-FFF2-40B4-BE49-F238E27FC236}">
              <a16:creationId xmlns:a16="http://schemas.microsoft.com/office/drawing/2014/main" id="{D276CE35-CC10-4297-9029-F05853E4B278}"/>
            </a:ext>
          </a:extLst>
        </xdr:cNvPr>
        <xdr:cNvSpPr txBox="1"/>
      </xdr:nvSpPr>
      <xdr:spPr>
        <a:xfrm>
          <a:off x="1562744" y="6089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668A5147-56FB-49E8-8F1D-2F01D3BD8322}"/>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E8D264B4-6A0D-4D2D-A582-6A993408F8CF}"/>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a:extLst>
            <a:ext uri="{FF2B5EF4-FFF2-40B4-BE49-F238E27FC236}">
              <a16:creationId xmlns:a16="http://schemas.microsoft.com/office/drawing/2014/main" id="{D399A772-DCE0-49BE-9B0C-66CD559A1E6B}"/>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[ 413.6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E95C0155-21AE-43B9-BB7F-E445587BA0B7}"/>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C9D49258-07A8-470B-8326-6FA503A80922}"/>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BB6447B9-A436-4B88-8489-D81718C4E508}"/>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0EE64824-E585-43A1-8C72-AD90C42C99BD}"/>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BC28B862-72DE-469A-A229-3F5CC8137D81}"/>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3A7B442F-A64F-4E60-A8CA-E4656EEB653C}"/>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D9D2C5E2-75AE-43B1-BC7D-FB5CD6E534EA}"/>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105D1043-1A77-4E99-8042-AF973E825A4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1FB855C9-6CFD-4E94-A853-D79C35B0031D}"/>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CD67C7F4-676B-43E0-A4FB-216A61F8BE79}"/>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公共施設整備基金など、将来の施設の更新のために積み立ててきた資産があるため、債務償還可能年数は全国平均、兵庫県平均及び類似団体平均を大きく下回っているものの、老朽化した施設の更新時期が同時期に訪れることから、引き続き、将来世代の負担を軽減できるよう、健全な財政運営に取り組む。</a:t>
          </a: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2143CF2E-6CEB-4903-8259-439DE5D4D265}"/>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47745C67-5D65-483F-A165-D7D25467B0D7}"/>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646C8377-0090-42EA-9CEC-F5C034230044}"/>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a:extLst>
            <a:ext uri="{FF2B5EF4-FFF2-40B4-BE49-F238E27FC236}">
              <a16:creationId xmlns:a16="http://schemas.microsoft.com/office/drawing/2014/main" id="{29B36C67-18D2-4540-AC87-2CB1FC9549E4}"/>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8" name="テキスト ボックス 127">
          <a:extLst>
            <a:ext uri="{FF2B5EF4-FFF2-40B4-BE49-F238E27FC236}">
              <a16:creationId xmlns:a16="http://schemas.microsoft.com/office/drawing/2014/main" id="{8EA2F09F-9315-4C21-8024-096D4C94D96E}"/>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a:extLst>
            <a:ext uri="{FF2B5EF4-FFF2-40B4-BE49-F238E27FC236}">
              <a16:creationId xmlns:a16="http://schemas.microsoft.com/office/drawing/2014/main" id="{9E0DE04A-EE7D-475E-86B0-C0A3EFD8935D}"/>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30" name="テキスト ボックス 129">
          <a:extLst>
            <a:ext uri="{FF2B5EF4-FFF2-40B4-BE49-F238E27FC236}">
              <a16:creationId xmlns:a16="http://schemas.microsoft.com/office/drawing/2014/main" id="{BB98AB21-F26E-4A5B-9950-AF5538901E74}"/>
            </a:ext>
          </a:extLst>
        </xdr:cNvPr>
        <xdr:cNvSpPr txBox="1"/>
      </xdr:nvSpPr>
      <xdr:spPr>
        <a:xfrm>
          <a:off x="10756676" y="62985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a:extLst>
            <a:ext uri="{FF2B5EF4-FFF2-40B4-BE49-F238E27FC236}">
              <a16:creationId xmlns:a16="http://schemas.microsoft.com/office/drawing/2014/main" id="{A4C1D224-DE9F-4FFC-9A5A-69F2CB546ED8}"/>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a:extLst>
            <a:ext uri="{FF2B5EF4-FFF2-40B4-BE49-F238E27FC236}">
              <a16:creationId xmlns:a16="http://schemas.microsoft.com/office/drawing/2014/main" id="{B825E228-C599-4E8F-9869-8E0D66AF3A98}"/>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a:extLst>
            <a:ext uri="{FF2B5EF4-FFF2-40B4-BE49-F238E27FC236}">
              <a16:creationId xmlns:a16="http://schemas.microsoft.com/office/drawing/2014/main" id="{4DD31C8E-0EC1-4B3F-AC28-E7BA5F0D621A}"/>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a:extLst>
            <a:ext uri="{FF2B5EF4-FFF2-40B4-BE49-F238E27FC236}">
              <a16:creationId xmlns:a16="http://schemas.microsoft.com/office/drawing/2014/main" id="{3A121BC5-0D6A-4EF3-820C-358674D8C255}"/>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a:extLst>
            <a:ext uri="{FF2B5EF4-FFF2-40B4-BE49-F238E27FC236}">
              <a16:creationId xmlns:a16="http://schemas.microsoft.com/office/drawing/2014/main" id="{8DF2BAB6-9B8F-4A0C-8E79-B26DEB2D6C86}"/>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36" name="テキスト ボックス 135">
          <a:extLst>
            <a:ext uri="{FF2B5EF4-FFF2-40B4-BE49-F238E27FC236}">
              <a16:creationId xmlns:a16="http://schemas.microsoft.com/office/drawing/2014/main" id="{D2C0802C-19EF-46C9-A9F8-46CCF82E4BF8}"/>
            </a:ext>
          </a:extLst>
        </xdr:cNvPr>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3D35F8A4-AF66-4EFF-8685-5086D9C737E7}"/>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8" name="テキスト ボックス 137">
          <a:extLst>
            <a:ext uri="{FF2B5EF4-FFF2-40B4-BE49-F238E27FC236}">
              <a16:creationId xmlns:a16="http://schemas.microsoft.com/office/drawing/2014/main" id="{129569CF-C327-4621-BACA-2F90C82B1044}"/>
            </a:ext>
          </a:extLst>
        </xdr:cNvPr>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9" name="債務償還比率グラフ枠">
          <a:extLst>
            <a:ext uri="{FF2B5EF4-FFF2-40B4-BE49-F238E27FC236}">
              <a16:creationId xmlns:a16="http://schemas.microsoft.com/office/drawing/2014/main" id="{F84438AB-E335-4BE9-8955-F382D65B2B21}"/>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90205</xdr:rowOff>
    </xdr:from>
    <xdr:to>
      <xdr:col>76</xdr:col>
      <xdr:colOff>21589</xdr:colOff>
      <xdr:row>34</xdr:row>
      <xdr:rowOff>82014</xdr:rowOff>
    </xdr:to>
    <xdr:cxnSp macro="">
      <xdr:nvCxnSpPr>
        <xdr:cNvPr id="140" name="直線コネクタ 139">
          <a:extLst>
            <a:ext uri="{FF2B5EF4-FFF2-40B4-BE49-F238E27FC236}">
              <a16:creationId xmlns:a16="http://schemas.microsoft.com/office/drawing/2014/main" id="{2C1324A2-8528-44FF-AF1E-DE8CD1DEB76B}"/>
            </a:ext>
          </a:extLst>
        </xdr:cNvPr>
        <xdr:cNvCxnSpPr/>
      </xdr:nvCxnSpPr>
      <xdr:spPr>
        <a:xfrm flipV="1">
          <a:off x="14793595" y="5319430"/>
          <a:ext cx="1269" cy="1363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85841</xdr:rowOff>
    </xdr:from>
    <xdr:ext cx="560923" cy="259045"/>
    <xdr:sp macro="" textlink="">
      <xdr:nvSpPr>
        <xdr:cNvPr id="141" name="債務償還比率最小値テキスト">
          <a:extLst>
            <a:ext uri="{FF2B5EF4-FFF2-40B4-BE49-F238E27FC236}">
              <a16:creationId xmlns:a16="http://schemas.microsoft.com/office/drawing/2014/main" id="{D8B33B9E-54C0-4AFA-9A90-23841769E251}"/>
            </a:ext>
          </a:extLst>
        </xdr:cNvPr>
        <xdr:cNvSpPr txBox="1"/>
      </xdr:nvSpPr>
      <xdr:spPr>
        <a:xfrm>
          <a:off x="14846300" y="668666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82014</xdr:rowOff>
    </xdr:from>
    <xdr:to>
      <xdr:col>76</xdr:col>
      <xdr:colOff>111125</xdr:colOff>
      <xdr:row>34</xdr:row>
      <xdr:rowOff>82014</xdr:rowOff>
    </xdr:to>
    <xdr:cxnSp macro="">
      <xdr:nvCxnSpPr>
        <xdr:cNvPr id="142" name="直線コネクタ 141">
          <a:extLst>
            <a:ext uri="{FF2B5EF4-FFF2-40B4-BE49-F238E27FC236}">
              <a16:creationId xmlns:a16="http://schemas.microsoft.com/office/drawing/2014/main" id="{4A833B60-5C99-4BC2-8EB7-859F7E34F0BC}"/>
            </a:ext>
          </a:extLst>
        </xdr:cNvPr>
        <xdr:cNvCxnSpPr/>
      </xdr:nvCxnSpPr>
      <xdr:spPr>
        <a:xfrm>
          <a:off x="14706600" y="668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36882</xdr:rowOff>
    </xdr:from>
    <xdr:ext cx="469744" cy="259045"/>
    <xdr:sp macro="" textlink="">
      <xdr:nvSpPr>
        <xdr:cNvPr id="143" name="債務償還比率最大値テキスト">
          <a:extLst>
            <a:ext uri="{FF2B5EF4-FFF2-40B4-BE49-F238E27FC236}">
              <a16:creationId xmlns:a16="http://schemas.microsoft.com/office/drawing/2014/main" id="{9AA12A1F-09FD-41F1-8422-D1E420C77EA6}"/>
            </a:ext>
          </a:extLst>
        </xdr:cNvPr>
        <xdr:cNvSpPr txBox="1"/>
      </xdr:nvSpPr>
      <xdr:spPr>
        <a:xfrm>
          <a:off x="14846300" y="509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90205</xdr:rowOff>
    </xdr:from>
    <xdr:to>
      <xdr:col>76</xdr:col>
      <xdr:colOff>111125</xdr:colOff>
      <xdr:row>26</xdr:row>
      <xdr:rowOff>90205</xdr:rowOff>
    </xdr:to>
    <xdr:cxnSp macro="">
      <xdr:nvCxnSpPr>
        <xdr:cNvPr id="144" name="直線コネクタ 143">
          <a:extLst>
            <a:ext uri="{FF2B5EF4-FFF2-40B4-BE49-F238E27FC236}">
              <a16:creationId xmlns:a16="http://schemas.microsoft.com/office/drawing/2014/main" id="{1EB0D934-ED1B-4E96-A28F-A86D180B810A}"/>
            </a:ext>
          </a:extLst>
        </xdr:cNvPr>
        <xdr:cNvCxnSpPr/>
      </xdr:nvCxnSpPr>
      <xdr:spPr>
        <a:xfrm>
          <a:off x="14706600" y="531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158788</xdr:rowOff>
    </xdr:from>
    <xdr:ext cx="469744" cy="259045"/>
    <xdr:sp macro="" textlink="">
      <xdr:nvSpPr>
        <xdr:cNvPr id="145" name="債務償還比率平均値テキスト">
          <a:extLst>
            <a:ext uri="{FF2B5EF4-FFF2-40B4-BE49-F238E27FC236}">
              <a16:creationId xmlns:a16="http://schemas.microsoft.com/office/drawing/2014/main" id="{E0E0D773-DAC4-4C64-A1AA-F6CF2A5E833F}"/>
            </a:ext>
          </a:extLst>
        </xdr:cNvPr>
        <xdr:cNvSpPr txBox="1"/>
      </xdr:nvSpPr>
      <xdr:spPr>
        <a:xfrm>
          <a:off x="14846300" y="5730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8911</xdr:rowOff>
    </xdr:from>
    <xdr:to>
      <xdr:col>76</xdr:col>
      <xdr:colOff>73025</xdr:colOff>
      <xdr:row>29</xdr:row>
      <xdr:rowOff>110511</xdr:rowOff>
    </xdr:to>
    <xdr:sp macro="" textlink="">
      <xdr:nvSpPr>
        <xdr:cNvPr id="146" name="フローチャート: 判断 145">
          <a:extLst>
            <a:ext uri="{FF2B5EF4-FFF2-40B4-BE49-F238E27FC236}">
              <a16:creationId xmlns:a16="http://schemas.microsoft.com/office/drawing/2014/main" id="{370C2642-38FE-4880-BA61-E672ECB3C379}"/>
            </a:ext>
          </a:extLst>
        </xdr:cNvPr>
        <xdr:cNvSpPr/>
      </xdr:nvSpPr>
      <xdr:spPr>
        <a:xfrm>
          <a:off x="14744700" y="5752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5193</xdr:rowOff>
    </xdr:from>
    <xdr:to>
      <xdr:col>72</xdr:col>
      <xdr:colOff>123825</xdr:colOff>
      <xdr:row>29</xdr:row>
      <xdr:rowOff>106793</xdr:rowOff>
    </xdr:to>
    <xdr:sp macro="" textlink="">
      <xdr:nvSpPr>
        <xdr:cNvPr id="147" name="フローチャート: 判断 146">
          <a:extLst>
            <a:ext uri="{FF2B5EF4-FFF2-40B4-BE49-F238E27FC236}">
              <a16:creationId xmlns:a16="http://schemas.microsoft.com/office/drawing/2014/main" id="{00074C46-25F7-44D0-84A8-D3AD48F22850}"/>
            </a:ext>
          </a:extLst>
        </xdr:cNvPr>
        <xdr:cNvSpPr/>
      </xdr:nvSpPr>
      <xdr:spPr>
        <a:xfrm>
          <a:off x="14033500" y="57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10950</xdr:rowOff>
    </xdr:from>
    <xdr:to>
      <xdr:col>68</xdr:col>
      <xdr:colOff>123825</xdr:colOff>
      <xdr:row>29</xdr:row>
      <xdr:rowOff>112550</xdr:rowOff>
    </xdr:to>
    <xdr:sp macro="" textlink="">
      <xdr:nvSpPr>
        <xdr:cNvPr id="148" name="フローチャート: 判断 147">
          <a:extLst>
            <a:ext uri="{FF2B5EF4-FFF2-40B4-BE49-F238E27FC236}">
              <a16:creationId xmlns:a16="http://schemas.microsoft.com/office/drawing/2014/main" id="{DCDAC598-CFBC-416F-A51B-91BA5EC68FC8}"/>
            </a:ext>
          </a:extLst>
        </xdr:cNvPr>
        <xdr:cNvSpPr/>
      </xdr:nvSpPr>
      <xdr:spPr>
        <a:xfrm>
          <a:off x="13271500" y="575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147496</xdr:rowOff>
    </xdr:from>
    <xdr:to>
      <xdr:col>64</xdr:col>
      <xdr:colOff>123825</xdr:colOff>
      <xdr:row>29</xdr:row>
      <xdr:rowOff>77646</xdr:rowOff>
    </xdr:to>
    <xdr:sp macro="" textlink="">
      <xdr:nvSpPr>
        <xdr:cNvPr id="149" name="フローチャート: 判断 148">
          <a:extLst>
            <a:ext uri="{FF2B5EF4-FFF2-40B4-BE49-F238E27FC236}">
              <a16:creationId xmlns:a16="http://schemas.microsoft.com/office/drawing/2014/main" id="{8FEC0418-5643-46D1-9117-64D9DC011D12}"/>
            </a:ext>
          </a:extLst>
        </xdr:cNvPr>
        <xdr:cNvSpPr/>
      </xdr:nvSpPr>
      <xdr:spPr>
        <a:xfrm>
          <a:off x="12509500" y="571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108034</xdr:rowOff>
    </xdr:from>
    <xdr:to>
      <xdr:col>60</xdr:col>
      <xdr:colOff>123825</xdr:colOff>
      <xdr:row>29</xdr:row>
      <xdr:rowOff>38184</xdr:rowOff>
    </xdr:to>
    <xdr:sp macro="" textlink="">
      <xdr:nvSpPr>
        <xdr:cNvPr id="150" name="フローチャート: 判断 149">
          <a:extLst>
            <a:ext uri="{FF2B5EF4-FFF2-40B4-BE49-F238E27FC236}">
              <a16:creationId xmlns:a16="http://schemas.microsoft.com/office/drawing/2014/main" id="{2AF19A32-EA11-4345-B6FC-36DFA43470DB}"/>
            </a:ext>
          </a:extLst>
        </xdr:cNvPr>
        <xdr:cNvSpPr/>
      </xdr:nvSpPr>
      <xdr:spPr>
        <a:xfrm>
          <a:off x="11747500" y="568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D3FAA8A8-485F-4431-AE96-B762312F0F4E}"/>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606D46D7-8E92-4D89-BD47-BD8439471984}"/>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529894D3-D991-4E99-9194-2B7837488554}"/>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88968339-665F-4FFF-8F00-0A71D4BC782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5" name="テキスト ボックス 154">
          <a:extLst>
            <a:ext uri="{FF2B5EF4-FFF2-40B4-BE49-F238E27FC236}">
              <a16:creationId xmlns:a16="http://schemas.microsoft.com/office/drawing/2014/main" id="{640A232B-8645-4344-83B1-6B1E22299088}"/>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169065</xdr:rowOff>
    </xdr:from>
    <xdr:to>
      <xdr:col>76</xdr:col>
      <xdr:colOff>73025</xdr:colOff>
      <xdr:row>27</xdr:row>
      <xdr:rowOff>99215</xdr:rowOff>
    </xdr:to>
    <xdr:sp macro="" textlink="">
      <xdr:nvSpPr>
        <xdr:cNvPr id="156" name="楕円 155">
          <a:extLst>
            <a:ext uri="{FF2B5EF4-FFF2-40B4-BE49-F238E27FC236}">
              <a16:creationId xmlns:a16="http://schemas.microsoft.com/office/drawing/2014/main" id="{34E8F100-B733-42E1-B700-B1BE1D89B3B1}"/>
            </a:ext>
          </a:extLst>
        </xdr:cNvPr>
        <xdr:cNvSpPr/>
      </xdr:nvSpPr>
      <xdr:spPr>
        <a:xfrm>
          <a:off x="14744700" y="539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20492</xdr:rowOff>
    </xdr:from>
    <xdr:ext cx="469744" cy="259045"/>
    <xdr:sp macro="" textlink="">
      <xdr:nvSpPr>
        <xdr:cNvPr id="157" name="債務償還比率該当値テキスト">
          <a:extLst>
            <a:ext uri="{FF2B5EF4-FFF2-40B4-BE49-F238E27FC236}">
              <a16:creationId xmlns:a16="http://schemas.microsoft.com/office/drawing/2014/main" id="{D9F25E69-A2BB-4720-9B3E-E8BB47DF5E36}"/>
            </a:ext>
          </a:extLst>
        </xdr:cNvPr>
        <xdr:cNvSpPr txBox="1"/>
      </xdr:nvSpPr>
      <xdr:spPr>
        <a:xfrm>
          <a:off x="14846300" y="5249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160549</xdr:rowOff>
    </xdr:from>
    <xdr:to>
      <xdr:col>72</xdr:col>
      <xdr:colOff>123825</xdr:colOff>
      <xdr:row>27</xdr:row>
      <xdr:rowOff>90699</xdr:rowOff>
    </xdr:to>
    <xdr:sp macro="" textlink="">
      <xdr:nvSpPr>
        <xdr:cNvPr id="158" name="楕円 157">
          <a:extLst>
            <a:ext uri="{FF2B5EF4-FFF2-40B4-BE49-F238E27FC236}">
              <a16:creationId xmlns:a16="http://schemas.microsoft.com/office/drawing/2014/main" id="{2351FFEB-C2E6-47C5-A03A-3CE18652FBB3}"/>
            </a:ext>
          </a:extLst>
        </xdr:cNvPr>
        <xdr:cNvSpPr/>
      </xdr:nvSpPr>
      <xdr:spPr>
        <a:xfrm>
          <a:off x="14033500" y="538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39899</xdr:rowOff>
    </xdr:from>
    <xdr:to>
      <xdr:col>76</xdr:col>
      <xdr:colOff>22225</xdr:colOff>
      <xdr:row>27</xdr:row>
      <xdr:rowOff>48415</xdr:rowOff>
    </xdr:to>
    <xdr:cxnSp macro="">
      <xdr:nvCxnSpPr>
        <xdr:cNvPr id="159" name="直線コネクタ 158">
          <a:extLst>
            <a:ext uri="{FF2B5EF4-FFF2-40B4-BE49-F238E27FC236}">
              <a16:creationId xmlns:a16="http://schemas.microsoft.com/office/drawing/2014/main" id="{7C07AE13-6426-41AE-B82C-35F19CB3B78D}"/>
            </a:ext>
          </a:extLst>
        </xdr:cNvPr>
        <xdr:cNvCxnSpPr/>
      </xdr:nvCxnSpPr>
      <xdr:spPr>
        <a:xfrm>
          <a:off x="14084300" y="5440574"/>
          <a:ext cx="711200" cy="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15967</xdr:rowOff>
    </xdr:from>
    <xdr:to>
      <xdr:col>68</xdr:col>
      <xdr:colOff>123825</xdr:colOff>
      <xdr:row>27</xdr:row>
      <xdr:rowOff>117567</xdr:rowOff>
    </xdr:to>
    <xdr:sp macro="" textlink="">
      <xdr:nvSpPr>
        <xdr:cNvPr id="160" name="楕円 159">
          <a:extLst>
            <a:ext uri="{FF2B5EF4-FFF2-40B4-BE49-F238E27FC236}">
              <a16:creationId xmlns:a16="http://schemas.microsoft.com/office/drawing/2014/main" id="{360E7765-A125-4610-82AC-C1942AB0301A}"/>
            </a:ext>
          </a:extLst>
        </xdr:cNvPr>
        <xdr:cNvSpPr/>
      </xdr:nvSpPr>
      <xdr:spPr>
        <a:xfrm>
          <a:off x="13271500" y="541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39899</xdr:rowOff>
    </xdr:from>
    <xdr:to>
      <xdr:col>72</xdr:col>
      <xdr:colOff>73025</xdr:colOff>
      <xdr:row>27</xdr:row>
      <xdr:rowOff>66767</xdr:rowOff>
    </xdr:to>
    <xdr:cxnSp macro="">
      <xdr:nvCxnSpPr>
        <xdr:cNvPr id="161" name="直線コネクタ 160">
          <a:extLst>
            <a:ext uri="{FF2B5EF4-FFF2-40B4-BE49-F238E27FC236}">
              <a16:creationId xmlns:a16="http://schemas.microsoft.com/office/drawing/2014/main" id="{10C99A46-907C-4E1E-B45D-D922130701E1}"/>
            </a:ext>
          </a:extLst>
        </xdr:cNvPr>
        <xdr:cNvCxnSpPr/>
      </xdr:nvCxnSpPr>
      <xdr:spPr>
        <a:xfrm flipV="1">
          <a:off x="13322300" y="5440574"/>
          <a:ext cx="762000" cy="2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9250</xdr:rowOff>
    </xdr:from>
    <xdr:to>
      <xdr:col>64</xdr:col>
      <xdr:colOff>123825</xdr:colOff>
      <xdr:row>27</xdr:row>
      <xdr:rowOff>110850</xdr:rowOff>
    </xdr:to>
    <xdr:sp macro="" textlink="">
      <xdr:nvSpPr>
        <xdr:cNvPr id="162" name="楕円 161">
          <a:extLst>
            <a:ext uri="{FF2B5EF4-FFF2-40B4-BE49-F238E27FC236}">
              <a16:creationId xmlns:a16="http://schemas.microsoft.com/office/drawing/2014/main" id="{65D436FA-3C57-422E-9752-1E4ED97C3736}"/>
            </a:ext>
          </a:extLst>
        </xdr:cNvPr>
        <xdr:cNvSpPr/>
      </xdr:nvSpPr>
      <xdr:spPr>
        <a:xfrm>
          <a:off x="12509500" y="540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60050</xdr:rowOff>
    </xdr:from>
    <xdr:to>
      <xdr:col>68</xdr:col>
      <xdr:colOff>73025</xdr:colOff>
      <xdr:row>27</xdr:row>
      <xdr:rowOff>66767</xdr:rowOff>
    </xdr:to>
    <xdr:cxnSp macro="">
      <xdr:nvCxnSpPr>
        <xdr:cNvPr id="163" name="直線コネクタ 162">
          <a:extLst>
            <a:ext uri="{FF2B5EF4-FFF2-40B4-BE49-F238E27FC236}">
              <a16:creationId xmlns:a16="http://schemas.microsoft.com/office/drawing/2014/main" id="{96DF7E04-A19D-4AFD-B244-EFB5A9183F81}"/>
            </a:ext>
          </a:extLst>
        </xdr:cNvPr>
        <xdr:cNvCxnSpPr/>
      </xdr:nvCxnSpPr>
      <xdr:spPr>
        <a:xfrm>
          <a:off x="12560300" y="5460725"/>
          <a:ext cx="762000" cy="6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26</xdr:row>
      <xdr:rowOff>154432</xdr:rowOff>
    </xdr:from>
    <xdr:to>
      <xdr:col>60</xdr:col>
      <xdr:colOff>123825</xdr:colOff>
      <xdr:row>27</xdr:row>
      <xdr:rowOff>84582</xdr:rowOff>
    </xdr:to>
    <xdr:sp macro="" textlink="">
      <xdr:nvSpPr>
        <xdr:cNvPr id="164" name="楕円 163">
          <a:extLst>
            <a:ext uri="{FF2B5EF4-FFF2-40B4-BE49-F238E27FC236}">
              <a16:creationId xmlns:a16="http://schemas.microsoft.com/office/drawing/2014/main" id="{B0FCEB90-35BA-4814-825E-A25964C2B2DB}"/>
            </a:ext>
          </a:extLst>
        </xdr:cNvPr>
        <xdr:cNvSpPr/>
      </xdr:nvSpPr>
      <xdr:spPr>
        <a:xfrm>
          <a:off x="11747500" y="538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33782</xdr:rowOff>
    </xdr:from>
    <xdr:to>
      <xdr:col>64</xdr:col>
      <xdr:colOff>73025</xdr:colOff>
      <xdr:row>27</xdr:row>
      <xdr:rowOff>60050</xdr:rowOff>
    </xdr:to>
    <xdr:cxnSp macro="">
      <xdr:nvCxnSpPr>
        <xdr:cNvPr id="165" name="直線コネクタ 164">
          <a:extLst>
            <a:ext uri="{FF2B5EF4-FFF2-40B4-BE49-F238E27FC236}">
              <a16:creationId xmlns:a16="http://schemas.microsoft.com/office/drawing/2014/main" id="{82EACC65-FBFC-42FD-A0EE-A2226755DAAE}"/>
            </a:ext>
          </a:extLst>
        </xdr:cNvPr>
        <xdr:cNvCxnSpPr/>
      </xdr:nvCxnSpPr>
      <xdr:spPr>
        <a:xfrm>
          <a:off x="11798300" y="5434457"/>
          <a:ext cx="762000" cy="26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97920</xdr:rowOff>
    </xdr:from>
    <xdr:ext cx="469744" cy="259045"/>
    <xdr:sp macro="" textlink="">
      <xdr:nvSpPr>
        <xdr:cNvPr id="166" name="n_1aveValue債務償還比率">
          <a:extLst>
            <a:ext uri="{FF2B5EF4-FFF2-40B4-BE49-F238E27FC236}">
              <a16:creationId xmlns:a16="http://schemas.microsoft.com/office/drawing/2014/main" id="{9EFC92D2-E881-409A-BA2B-39CBE24685AE}"/>
            </a:ext>
          </a:extLst>
        </xdr:cNvPr>
        <xdr:cNvSpPr txBox="1"/>
      </xdr:nvSpPr>
      <xdr:spPr>
        <a:xfrm>
          <a:off x="13836727" y="5841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103677</xdr:rowOff>
    </xdr:from>
    <xdr:ext cx="469744" cy="259045"/>
    <xdr:sp macro="" textlink="">
      <xdr:nvSpPr>
        <xdr:cNvPr id="167" name="n_2aveValue債務償還比率">
          <a:extLst>
            <a:ext uri="{FF2B5EF4-FFF2-40B4-BE49-F238E27FC236}">
              <a16:creationId xmlns:a16="http://schemas.microsoft.com/office/drawing/2014/main" id="{E0E58CC0-4A5C-40D7-B499-543F4EE93C4A}"/>
            </a:ext>
          </a:extLst>
        </xdr:cNvPr>
        <xdr:cNvSpPr txBox="1"/>
      </xdr:nvSpPr>
      <xdr:spPr>
        <a:xfrm>
          <a:off x="13087427" y="5847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68773</xdr:rowOff>
    </xdr:from>
    <xdr:ext cx="469744" cy="259045"/>
    <xdr:sp macro="" textlink="">
      <xdr:nvSpPr>
        <xdr:cNvPr id="168" name="n_3aveValue債務償還比率">
          <a:extLst>
            <a:ext uri="{FF2B5EF4-FFF2-40B4-BE49-F238E27FC236}">
              <a16:creationId xmlns:a16="http://schemas.microsoft.com/office/drawing/2014/main" id="{88E18DD1-6316-493B-87DC-F7EADA36BFCB}"/>
            </a:ext>
          </a:extLst>
        </xdr:cNvPr>
        <xdr:cNvSpPr txBox="1"/>
      </xdr:nvSpPr>
      <xdr:spPr>
        <a:xfrm>
          <a:off x="12325427" y="5812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29311</xdr:rowOff>
    </xdr:from>
    <xdr:ext cx="469744" cy="259045"/>
    <xdr:sp macro="" textlink="">
      <xdr:nvSpPr>
        <xdr:cNvPr id="169" name="n_4aveValue債務償還比率">
          <a:extLst>
            <a:ext uri="{FF2B5EF4-FFF2-40B4-BE49-F238E27FC236}">
              <a16:creationId xmlns:a16="http://schemas.microsoft.com/office/drawing/2014/main" id="{65140E99-F0B8-4F06-9E2A-FBAB9F7D8B55}"/>
            </a:ext>
          </a:extLst>
        </xdr:cNvPr>
        <xdr:cNvSpPr txBox="1"/>
      </xdr:nvSpPr>
      <xdr:spPr>
        <a:xfrm>
          <a:off x="11563427" y="5772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25</xdr:row>
      <xdr:rowOff>107226</xdr:rowOff>
    </xdr:from>
    <xdr:ext cx="469744" cy="259045"/>
    <xdr:sp macro="" textlink="">
      <xdr:nvSpPr>
        <xdr:cNvPr id="170" name="n_1mainValue債務償還比率">
          <a:extLst>
            <a:ext uri="{FF2B5EF4-FFF2-40B4-BE49-F238E27FC236}">
              <a16:creationId xmlns:a16="http://schemas.microsoft.com/office/drawing/2014/main" id="{7BA21419-B252-45ED-A083-8878A62E4805}"/>
            </a:ext>
          </a:extLst>
        </xdr:cNvPr>
        <xdr:cNvSpPr txBox="1"/>
      </xdr:nvSpPr>
      <xdr:spPr>
        <a:xfrm>
          <a:off x="13836727" y="5165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25</xdr:row>
      <xdr:rowOff>134094</xdr:rowOff>
    </xdr:from>
    <xdr:ext cx="469744" cy="259045"/>
    <xdr:sp macro="" textlink="">
      <xdr:nvSpPr>
        <xdr:cNvPr id="171" name="n_2mainValue債務償還比率">
          <a:extLst>
            <a:ext uri="{FF2B5EF4-FFF2-40B4-BE49-F238E27FC236}">
              <a16:creationId xmlns:a16="http://schemas.microsoft.com/office/drawing/2014/main" id="{C5967F16-4E77-457C-83A3-78CD041C58ED}"/>
            </a:ext>
          </a:extLst>
        </xdr:cNvPr>
        <xdr:cNvSpPr txBox="1"/>
      </xdr:nvSpPr>
      <xdr:spPr>
        <a:xfrm>
          <a:off x="13087427" y="5191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25</xdr:row>
      <xdr:rowOff>127377</xdr:rowOff>
    </xdr:from>
    <xdr:ext cx="469744" cy="259045"/>
    <xdr:sp macro="" textlink="">
      <xdr:nvSpPr>
        <xdr:cNvPr id="172" name="n_3mainValue債務償還比率">
          <a:extLst>
            <a:ext uri="{FF2B5EF4-FFF2-40B4-BE49-F238E27FC236}">
              <a16:creationId xmlns:a16="http://schemas.microsoft.com/office/drawing/2014/main" id="{321EED54-A29B-4879-A874-DA36FCECDDEF}"/>
            </a:ext>
          </a:extLst>
        </xdr:cNvPr>
        <xdr:cNvSpPr txBox="1"/>
      </xdr:nvSpPr>
      <xdr:spPr>
        <a:xfrm>
          <a:off x="12325427" y="5185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25</xdr:row>
      <xdr:rowOff>101109</xdr:rowOff>
    </xdr:from>
    <xdr:ext cx="469744" cy="259045"/>
    <xdr:sp macro="" textlink="">
      <xdr:nvSpPr>
        <xdr:cNvPr id="173" name="n_4mainValue債務償還比率">
          <a:extLst>
            <a:ext uri="{FF2B5EF4-FFF2-40B4-BE49-F238E27FC236}">
              <a16:creationId xmlns:a16="http://schemas.microsoft.com/office/drawing/2014/main" id="{A3D97D79-8544-4B70-B6B5-DB125C84E898}"/>
            </a:ext>
          </a:extLst>
        </xdr:cNvPr>
        <xdr:cNvSpPr txBox="1"/>
      </xdr:nvSpPr>
      <xdr:spPr>
        <a:xfrm>
          <a:off x="11563427" y="5158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4" name="正方形/長方形 173">
          <a:extLst>
            <a:ext uri="{FF2B5EF4-FFF2-40B4-BE49-F238E27FC236}">
              <a16:creationId xmlns:a16="http://schemas.microsoft.com/office/drawing/2014/main" id="{08E674EE-82F3-4388-BC90-6A9E37F09F5E}"/>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5" name="正方形/長方形 174">
          <a:extLst>
            <a:ext uri="{FF2B5EF4-FFF2-40B4-BE49-F238E27FC236}">
              <a16:creationId xmlns:a16="http://schemas.microsoft.com/office/drawing/2014/main" id="{C5A8C813-F514-4A33-AA4F-876EAD45841A}"/>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6" name="テキスト ボックス 175">
          <a:extLst>
            <a:ext uri="{FF2B5EF4-FFF2-40B4-BE49-F238E27FC236}">
              <a16:creationId xmlns:a16="http://schemas.microsoft.com/office/drawing/2014/main" id="{1DA73AD4-ADAB-41CD-AD03-0B17F67264A7}"/>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7" name="テキスト ボックス 176">
          <a:extLst>
            <a:ext uri="{FF2B5EF4-FFF2-40B4-BE49-F238E27FC236}">
              <a16:creationId xmlns:a16="http://schemas.microsoft.com/office/drawing/2014/main" id="{1EF08C3C-1464-4C4A-9B2E-B0F0D0D4EEA3}"/>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8" name="テキスト ボックス 177">
          <a:extLst>
            <a:ext uri="{FF2B5EF4-FFF2-40B4-BE49-F238E27FC236}">
              <a16:creationId xmlns:a16="http://schemas.microsoft.com/office/drawing/2014/main" id="{C71D2B70-01B9-4C67-B720-485C45A9616E}"/>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9" name="テキスト ボックス 178">
          <a:extLst>
            <a:ext uri="{FF2B5EF4-FFF2-40B4-BE49-F238E27FC236}">
              <a16:creationId xmlns:a16="http://schemas.microsoft.com/office/drawing/2014/main" id="{53A09302-3B89-452E-9C3F-0F90889839FF}"/>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BB0FAD8-896E-429D-A5FE-7EBEB8E1544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DD87F77-3728-4B75-BFFF-706F2DC23D3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EB11DF4-A02D-41EE-A782-C14A9D9EBE5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1A6C2F3-6D27-45AB-A3C2-62BAAB185E1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兵庫県加東市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421C589-5008-4C6D-B499-92C41FF99FB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CC7FD5F-D527-41DB-9F66-BB7B27D2B56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BAB2FB0-C489-4DD3-A7CE-4B29DA0404E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EBAB5F2-5013-4EDF-9279-AE1B03814D6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AAC410D-CBC3-432D-BCCE-97B38709C0C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A1FDD30-B413-4764-83FF-95D69802E20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40,348
38,672
157.55
19,158,383
18,477,091
455,242
11,934,561
22,243,633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46905F5-B742-4E37-B3E2-00DE3CFFF6F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F5F899D-7B8C-43F7-B8FA-834557B56EE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FD848F6-B401-4CE2-93EC-771B3478B47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28178C2-9D3F-49C2-B04E-46103B8FCE7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DB32C6E-1A2E-444A-8E96-16A59A6C6FF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120C1E7-C500-4B41-A49C-095562AE4733}"/>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CF1FD1F-5843-4201-8C5A-5E762CCC6A0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559D0EC-3E2D-41E6-B8F1-460AF129FE2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9FCE2AC-CB5A-4A18-BB02-C4B9900672D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53D7A2B-064C-4554-A8EF-3070F8581C6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80392DF-02E6-4BD2-B946-7768C842938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884E394-F0F3-4636-87F9-15793597B2C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EDC0265-7E78-46DC-B4A7-9104656EFA0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F9900FD-44E3-4F9D-A18B-614A9A4CB9A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68E3D60-AFCE-4513-BF0C-878D1A740FF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5EA3C4F-3966-4E47-BF4E-A19433EE055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9FC0FB6-FEAA-4126-B2F4-D2645ABBDCF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AB54A21-9A21-446B-AA09-79AFFB12C88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62192FA-F2D1-40A3-8321-55C271709C34}"/>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E65BB9CF-A98F-48A7-9CD6-B55AE8C0C4A1}"/>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77A85C0-64CB-47D5-945A-2DAD1D52194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450CF5A-8F08-4B50-A67D-B69244B56A6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DA487FB-1AF8-43CB-825C-CB9BA5A0813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4B6A60C-F357-42ED-AB16-4077FE9207B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33C2445-6760-482B-B170-C92F81D9283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0B1983D-D323-44E7-876E-1847BCE6B97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70FD8BE-0FCC-4241-9665-AFA5798642D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496504D-CCDF-4F2C-91F0-1B86F85146C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8700D90-90C2-4F4B-8398-9F1C393537CF}"/>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54BF834-AAF2-4F8F-B037-5F54299925B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A461F98-F631-4C63-821E-7789ADF19815}"/>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C716DDE-0874-4C66-B1DF-615DAAF67A61}"/>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6E0A3147-AA16-4792-A61D-8F76FAE5BB19}"/>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A6A06000-4E71-4227-BA98-2914F7A1122C}"/>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9A96C0BF-D377-4546-ABFA-17F248EA6C1F}"/>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65D731BF-A267-4569-B8F6-AA872F73FFD7}"/>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125445D8-1677-4AA6-A91A-5B86D478DCD8}"/>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7093E7B6-2312-4232-8077-8EC8FE6A7AEF}"/>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BE9AFD85-BEE4-4D06-8876-75EB06DFB37D}"/>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CE412615-10F5-4776-9A4F-0C4169F1890A}"/>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3F76DB50-4737-40D0-9C77-A24F56727868}"/>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CB691BF1-7108-469A-A113-7C8129435881}"/>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FB6EC0E4-1A67-4F19-82F1-C2194AD0679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2416976E-CAA6-488C-AC22-05C581B98619}"/>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75F931DC-9FE4-469A-9C86-5FA0B85A679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148590</xdr:rowOff>
    </xdr:from>
    <xdr:to>
      <xdr:col>24</xdr:col>
      <xdr:colOff>62865</xdr:colOff>
      <xdr:row>41</xdr:row>
      <xdr:rowOff>62865</xdr:rowOff>
    </xdr:to>
    <xdr:cxnSp macro="">
      <xdr:nvCxnSpPr>
        <xdr:cNvPr id="57" name="直線コネクタ 56">
          <a:extLst>
            <a:ext uri="{FF2B5EF4-FFF2-40B4-BE49-F238E27FC236}">
              <a16:creationId xmlns:a16="http://schemas.microsoft.com/office/drawing/2014/main" id="{22920C9C-29C7-46C8-82EA-363242AD946D}"/>
            </a:ext>
          </a:extLst>
        </xdr:cNvPr>
        <xdr:cNvCxnSpPr/>
      </xdr:nvCxnSpPr>
      <xdr:spPr>
        <a:xfrm flipV="1">
          <a:off x="4634865" y="5634990"/>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66692</xdr:rowOff>
    </xdr:from>
    <xdr:ext cx="405111" cy="259045"/>
    <xdr:sp macro="" textlink="">
      <xdr:nvSpPr>
        <xdr:cNvPr id="58" name="【道路】&#10;有形固定資産減価償却率最小値テキスト">
          <a:extLst>
            <a:ext uri="{FF2B5EF4-FFF2-40B4-BE49-F238E27FC236}">
              <a16:creationId xmlns:a16="http://schemas.microsoft.com/office/drawing/2014/main" id="{5FF2D41F-129D-4B1C-8586-0CDAD9112225}"/>
            </a:ext>
          </a:extLst>
        </xdr:cNvPr>
        <xdr:cNvSpPr txBox="1"/>
      </xdr:nvSpPr>
      <xdr:spPr>
        <a:xfrm>
          <a:off x="4673600" y="709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62865</xdr:rowOff>
    </xdr:from>
    <xdr:to>
      <xdr:col>24</xdr:col>
      <xdr:colOff>152400</xdr:colOff>
      <xdr:row>41</xdr:row>
      <xdr:rowOff>62865</xdr:rowOff>
    </xdr:to>
    <xdr:cxnSp macro="">
      <xdr:nvCxnSpPr>
        <xdr:cNvPr id="59" name="直線コネクタ 58">
          <a:extLst>
            <a:ext uri="{FF2B5EF4-FFF2-40B4-BE49-F238E27FC236}">
              <a16:creationId xmlns:a16="http://schemas.microsoft.com/office/drawing/2014/main" id="{F05152FA-A3F0-4CE6-B111-95121D43532B}"/>
            </a:ext>
          </a:extLst>
        </xdr:cNvPr>
        <xdr:cNvCxnSpPr/>
      </xdr:nvCxnSpPr>
      <xdr:spPr>
        <a:xfrm>
          <a:off x="4546600" y="709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95267</xdr:rowOff>
    </xdr:from>
    <xdr:ext cx="405111" cy="259045"/>
    <xdr:sp macro="" textlink="">
      <xdr:nvSpPr>
        <xdr:cNvPr id="60" name="【道路】&#10;有形固定資産減価償却率最大値テキスト">
          <a:extLst>
            <a:ext uri="{FF2B5EF4-FFF2-40B4-BE49-F238E27FC236}">
              <a16:creationId xmlns:a16="http://schemas.microsoft.com/office/drawing/2014/main" id="{AE1BF56B-B95B-41D2-B7C6-6A5F33870AD7}"/>
            </a:ext>
          </a:extLst>
        </xdr:cNvPr>
        <xdr:cNvSpPr txBox="1"/>
      </xdr:nvSpPr>
      <xdr:spPr>
        <a:xfrm>
          <a:off x="4673600" y="5410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148590</xdr:rowOff>
    </xdr:from>
    <xdr:to>
      <xdr:col>24</xdr:col>
      <xdr:colOff>152400</xdr:colOff>
      <xdr:row>32</xdr:row>
      <xdr:rowOff>148590</xdr:rowOff>
    </xdr:to>
    <xdr:cxnSp macro="">
      <xdr:nvCxnSpPr>
        <xdr:cNvPr id="61" name="直線コネクタ 60">
          <a:extLst>
            <a:ext uri="{FF2B5EF4-FFF2-40B4-BE49-F238E27FC236}">
              <a16:creationId xmlns:a16="http://schemas.microsoft.com/office/drawing/2014/main" id="{5F9C5C08-19CA-4CDC-8019-A3BEE87E0D63}"/>
            </a:ext>
          </a:extLst>
        </xdr:cNvPr>
        <xdr:cNvCxnSpPr/>
      </xdr:nvCxnSpPr>
      <xdr:spPr>
        <a:xfrm>
          <a:off x="4546600" y="563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95267</xdr:rowOff>
    </xdr:from>
    <xdr:ext cx="405111" cy="259045"/>
    <xdr:sp macro="" textlink="">
      <xdr:nvSpPr>
        <xdr:cNvPr id="62" name="【道路】&#10;有形固定資産減価償却率平均値テキスト">
          <a:extLst>
            <a:ext uri="{FF2B5EF4-FFF2-40B4-BE49-F238E27FC236}">
              <a16:creationId xmlns:a16="http://schemas.microsoft.com/office/drawing/2014/main" id="{7005762E-F62D-438C-A821-2AC3F8DC1F7B}"/>
            </a:ext>
          </a:extLst>
        </xdr:cNvPr>
        <xdr:cNvSpPr txBox="1"/>
      </xdr:nvSpPr>
      <xdr:spPr>
        <a:xfrm>
          <a:off x="4673600" y="643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116840</xdr:rowOff>
    </xdr:from>
    <xdr:to>
      <xdr:col>24</xdr:col>
      <xdr:colOff>114300</xdr:colOff>
      <xdr:row>38</xdr:row>
      <xdr:rowOff>46990</xdr:rowOff>
    </xdr:to>
    <xdr:sp macro="" textlink="">
      <xdr:nvSpPr>
        <xdr:cNvPr id="63" name="フローチャート: 判断 62">
          <a:extLst>
            <a:ext uri="{FF2B5EF4-FFF2-40B4-BE49-F238E27FC236}">
              <a16:creationId xmlns:a16="http://schemas.microsoft.com/office/drawing/2014/main" id="{E104106C-89D1-4541-AA63-763A279A6C05}"/>
            </a:ext>
          </a:extLst>
        </xdr:cNvPr>
        <xdr:cNvSpPr/>
      </xdr:nvSpPr>
      <xdr:spPr>
        <a:xfrm>
          <a:off x="45847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67310</xdr:rowOff>
    </xdr:from>
    <xdr:to>
      <xdr:col>20</xdr:col>
      <xdr:colOff>38100</xdr:colOff>
      <xdr:row>37</xdr:row>
      <xdr:rowOff>168910</xdr:rowOff>
    </xdr:to>
    <xdr:sp macro="" textlink="">
      <xdr:nvSpPr>
        <xdr:cNvPr id="64" name="フローチャート: 判断 63">
          <a:extLst>
            <a:ext uri="{FF2B5EF4-FFF2-40B4-BE49-F238E27FC236}">
              <a16:creationId xmlns:a16="http://schemas.microsoft.com/office/drawing/2014/main" id="{B4E5ADB8-2680-4E64-9270-0FB92CAE16D4}"/>
            </a:ext>
          </a:extLst>
        </xdr:cNvPr>
        <xdr:cNvSpPr/>
      </xdr:nvSpPr>
      <xdr:spPr>
        <a:xfrm>
          <a:off x="3746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42545</xdr:rowOff>
    </xdr:from>
    <xdr:to>
      <xdr:col>15</xdr:col>
      <xdr:colOff>101600</xdr:colOff>
      <xdr:row>37</xdr:row>
      <xdr:rowOff>144145</xdr:rowOff>
    </xdr:to>
    <xdr:sp macro="" textlink="">
      <xdr:nvSpPr>
        <xdr:cNvPr id="65" name="フローチャート: 判断 64">
          <a:extLst>
            <a:ext uri="{FF2B5EF4-FFF2-40B4-BE49-F238E27FC236}">
              <a16:creationId xmlns:a16="http://schemas.microsoft.com/office/drawing/2014/main" id="{9FDD6305-524E-4DDB-B746-C57684647A43}"/>
            </a:ext>
          </a:extLst>
        </xdr:cNvPr>
        <xdr:cNvSpPr/>
      </xdr:nvSpPr>
      <xdr:spPr>
        <a:xfrm>
          <a:off x="2857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xdr:rowOff>
    </xdr:from>
    <xdr:to>
      <xdr:col>10</xdr:col>
      <xdr:colOff>165100</xdr:colOff>
      <xdr:row>37</xdr:row>
      <xdr:rowOff>109855</xdr:rowOff>
    </xdr:to>
    <xdr:sp macro="" textlink="">
      <xdr:nvSpPr>
        <xdr:cNvPr id="66" name="フローチャート: 判断 65">
          <a:extLst>
            <a:ext uri="{FF2B5EF4-FFF2-40B4-BE49-F238E27FC236}">
              <a16:creationId xmlns:a16="http://schemas.microsoft.com/office/drawing/2014/main" id="{EA40DC23-FE1A-44ED-AB2E-7675742ACB09}"/>
            </a:ext>
          </a:extLst>
        </xdr:cNvPr>
        <xdr:cNvSpPr/>
      </xdr:nvSpPr>
      <xdr:spPr>
        <a:xfrm>
          <a:off x="1968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114935</xdr:rowOff>
    </xdr:from>
    <xdr:to>
      <xdr:col>6</xdr:col>
      <xdr:colOff>38100</xdr:colOff>
      <xdr:row>37</xdr:row>
      <xdr:rowOff>45085</xdr:rowOff>
    </xdr:to>
    <xdr:sp macro="" textlink="">
      <xdr:nvSpPr>
        <xdr:cNvPr id="67" name="フローチャート: 判断 66">
          <a:extLst>
            <a:ext uri="{FF2B5EF4-FFF2-40B4-BE49-F238E27FC236}">
              <a16:creationId xmlns:a16="http://schemas.microsoft.com/office/drawing/2014/main" id="{C47426F5-89FD-413D-91FF-A49F98306A88}"/>
            </a:ext>
          </a:extLst>
        </xdr:cNvPr>
        <xdr:cNvSpPr/>
      </xdr:nvSpPr>
      <xdr:spPr>
        <a:xfrm>
          <a:off x="1079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FBA0A0B-840D-4028-B889-DD2ED6F597A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499EFBC-5812-41D7-B2AE-942FD9C5D653}"/>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D3879F0-EE68-440C-8E6B-5729CEB9E61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5AA393E-D075-4375-9FDF-C21FB08F0E14}"/>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2290FDFC-2753-4ACC-B4BB-038FCA5D820F}"/>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84455</xdr:rowOff>
    </xdr:from>
    <xdr:to>
      <xdr:col>24</xdr:col>
      <xdr:colOff>114300</xdr:colOff>
      <xdr:row>38</xdr:row>
      <xdr:rowOff>14605</xdr:rowOff>
    </xdr:to>
    <xdr:sp macro="" textlink="">
      <xdr:nvSpPr>
        <xdr:cNvPr id="73" name="楕円 72">
          <a:extLst>
            <a:ext uri="{FF2B5EF4-FFF2-40B4-BE49-F238E27FC236}">
              <a16:creationId xmlns:a16="http://schemas.microsoft.com/office/drawing/2014/main" id="{092D086C-39A9-4505-B3A2-EB48E7282587}"/>
            </a:ext>
          </a:extLst>
        </xdr:cNvPr>
        <xdr:cNvSpPr/>
      </xdr:nvSpPr>
      <xdr:spPr>
        <a:xfrm>
          <a:off x="4584700" y="642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107332</xdr:rowOff>
    </xdr:from>
    <xdr:ext cx="405111" cy="259045"/>
    <xdr:sp macro="" textlink="">
      <xdr:nvSpPr>
        <xdr:cNvPr id="74" name="【道路】&#10;有形固定資産減価償却率該当値テキスト">
          <a:extLst>
            <a:ext uri="{FF2B5EF4-FFF2-40B4-BE49-F238E27FC236}">
              <a16:creationId xmlns:a16="http://schemas.microsoft.com/office/drawing/2014/main" id="{43F9CF79-23F1-4B6E-BEE3-F02885824783}"/>
            </a:ext>
          </a:extLst>
        </xdr:cNvPr>
        <xdr:cNvSpPr txBox="1"/>
      </xdr:nvSpPr>
      <xdr:spPr>
        <a:xfrm>
          <a:off x="4673600" y="627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113030</xdr:rowOff>
    </xdr:from>
    <xdr:to>
      <xdr:col>20</xdr:col>
      <xdr:colOff>38100</xdr:colOff>
      <xdr:row>37</xdr:row>
      <xdr:rowOff>43180</xdr:rowOff>
    </xdr:to>
    <xdr:sp macro="" textlink="">
      <xdr:nvSpPr>
        <xdr:cNvPr id="75" name="楕円 74">
          <a:extLst>
            <a:ext uri="{FF2B5EF4-FFF2-40B4-BE49-F238E27FC236}">
              <a16:creationId xmlns:a16="http://schemas.microsoft.com/office/drawing/2014/main" id="{21A0E268-012C-4953-8E5F-789BB9DBC16A}"/>
            </a:ext>
          </a:extLst>
        </xdr:cNvPr>
        <xdr:cNvSpPr/>
      </xdr:nvSpPr>
      <xdr:spPr>
        <a:xfrm>
          <a:off x="3746500" y="62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163830</xdr:rowOff>
    </xdr:from>
    <xdr:to>
      <xdr:col>24</xdr:col>
      <xdr:colOff>63500</xdr:colOff>
      <xdr:row>37</xdr:row>
      <xdr:rowOff>135255</xdr:rowOff>
    </xdr:to>
    <xdr:cxnSp macro="">
      <xdr:nvCxnSpPr>
        <xdr:cNvPr id="76" name="直線コネクタ 75">
          <a:extLst>
            <a:ext uri="{FF2B5EF4-FFF2-40B4-BE49-F238E27FC236}">
              <a16:creationId xmlns:a16="http://schemas.microsoft.com/office/drawing/2014/main" id="{8A165CD6-B34B-4FB5-89E0-A485C4664048}"/>
            </a:ext>
          </a:extLst>
        </xdr:cNvPr>
        <xdr:cNvCxnSpPr/>
      </xdr:nvCxnSpPr>
      <xdr:spPr>
        <a:xfrm>
          <a:off x="3797300" y="6336030"/>
          <a:ext cx="8382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141605</xdr:rowOff>
    </xdr:from>
    <xdr:to>
      <xdr:col>15</xdr:col>
      <xdr:colOff>101600</xdr:colOff>
      <xdr:row>36</xdr:row>
      <xdr:rowOff>71755</xdr:rowOff>
    </xdr:to>
    <xdr:sp macro="" textlink="">
      <xdr:nvSpPr>
        <xdr:cNvPr id="77" name="楕円 76">
          <a:extLst>
            <a:ext uri="{FF2B5EF4-FFF2-40B4-BE49-F238E27FC236}">
              <a16:creationId xmlns:a16="http://schemas.microsoft.com/office/drawing/2014/main" id="{774939C4-D7BC-4F01-91A4-B1E8D2F51123}"/>
            </a:ext>
          </a:extLst>
        </xdr:cNvPr>
        <xdr:cNvSpPr/>
      </xdr:nvSpPr>
      <xdr:spPr>
        <a:xfrm>
          <a:off x="2857500" y="614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20955</xdr:rowOff>
    </xdr:from>
    <xdr:to>
      <xdr:col>19</xdr:col>
      <xdr:colOff>177800</xdr:colOff>
      <xdr:row>36</xdr:row>
      <xdr:rowOff>163830</xdr:rowOff>
    </xdr:to>
    <xdr:cxnSp macro="">
      <xdr:nvCxnSpPr>
        <xdr:cNvPr id="78" name="直線コネクタ 77">
          <a:extLst>
            <a:ext uri="{FF2B5EF4-FFF2-40B4-BE49-F238E27FC236}">
              <a16:creationId xmlns:a16="http://schemas.microsoft.com/office/drawing/2014/main" id="{AC0964CF-0AB0-45BF-B9A3-F359247889FC}"/>
            </a:ext>
          </a:extLst>
        </xdr:cNvPr>
        <xdr:cNvCxnSpPr/>
      </xdr:nvCxnSpPr>
      <xdr:spPr>
        <a:xfrm>
          <a:off x="2908300" y="6193155"/>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635</xdr:rowOff>
    </xdr:from>
    <xdr:to>
      <xdr:col>10</xdr:col>
      <xdr:colOff>165100</xdr:colOff>
      <xdr:row>35</xdr:row>
      <xdr:rowOff>102235</xdr:rowOff>
    </xdr:to>
    <xdr:sp macro="" textlink="">
      <xdr:nvSpPr>
        <xdr:cNvPr id="79" name="楕円 78">
          <a:extLst>
            <a:ext uri="{FF2B5EF4-FFF2-40B4-BE49-F238E27FC236}">
              <a16:creationId xmlns:a16="http://schemas.microsoft.com/office/drawing/2014/main" id="{274E9CD8-D78B-4035-8188-B2D89A6C1170}"/>
            </a:ext>
          </a:extLst>
        </xdr:cNvPr>
        <xdr:cNvSpPr/>
      </xdr:nvSpPr>
      <xdr:spPr>
        <a:xfrm>
          <a:off x="1968500" y="600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51435</xdr:rowOff>
    </xdr:from>
    <xdr:to>
      <xdr:col>15</xdr:col>
      <xdr:colOff>50800</xdr:colOff>
      <xdr:row>36</xdr:row>
      <xdr:rowOff>20955</xdr:rowOff>
    </xdr:to>
    <xdr:cxnSp macro="">
      <xdr:nvCxnSpPr>
        <xdr:cNvPr id="80" name="直線コネクタ 79">
          <a:extLst>
            <a:ext uri="{FF2B5EF4-FFF2-40B4-BE49-F238E27FC236}">
              <a16:creationId xmlns:a16="http://schemas.microsoft.com/office/drawing/2014/main" id="{7606EF9E-879E-4E25-B39D-62E445FC5AB6}"/>
            </a:ext>
          </a:extLst>
        </xdr:cNvPr>
        <xdr:cNvCxnSpPr/>
      </xdr:nvCxnSpPr>
      <xdr:spPr>
        <a:xfrm>
          <a:off x="2019300" y="6052185"/>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29210</xdr:rowOff>
    </xdr:from>
    <xdr:to>
      <xdr:col>6</xdr:col>
      <xdr:colOff>38100</xdr:colOff>
      <xdr:row>34</xdr:row>
      <xdr:rowOff>130810</xdr:rowOff>
    </xdr:to>
    <xdr:sp macro="" textlink="">
      <xdr:nvSpPr>
        <xdr:cNvPr id="81" name="楕円 80">
          <a:extLst>
            <a:ext uri="{FF2B5EF4-FFF2-40B4-BE49-F238E27FC236}">
              <a16:creationId xmlns:a16="http://schemas.microsoft.com/office/drawing/2014/main" id="{413BBC9C-9449-42AA-8E67-A0636487F8E4}"/>
            </a:ext>
          </a:extLst>
        </xdr:cNvPr>
        <xdr:cNvSpPr/>
      </xdr:nvSpPr>
      <xdr:spPr>
        <a:xfrm>
          <a:off x="1079500" y="585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80010</xdr:rowOff>
    </xdr:from>
    <xdr:to>
      <xdr:col>10</xdr:col>
      <xdr:colOff>114300</xdr:colOff>
      <xdr:row>35</xdr:row>
      <xdr:rowOff>51435</xdr:rowOff>
    </xdr:to>
    <xdr:cxnSp macro="">
      <xdr:nvCxnSpPr>
        <xdr:cNvPr id="82" name="直線コネクタ 81">
          <a:extLst>
            <a:ext uri="{FF2B5EF4-FFF2-40B4-BE49-F238E27FC236}">
              <a16:creationId xmlns:a16="http://schemas.microsoft.com/office/drawing/2014/main" id="{FAAC527D-E4E7-48A5-AF24-36B9DED6C839}"/>
            </a:ext>
          </a:extLst>
        </xdr:cNvPr>
        <xdr:cNvCxnSpPr/>
      </xdr:nvCxnSpPr>
      <xdr:spPr>
        <a:xfrm>
          <a:off x="1130300" y="5909310"/>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160037</xdr:rowOff>
    </xdr:from>
    <xdr:ext cx="405111" cy="259045"/>
    <xdr:sp macro="" textlink="">
      <xdr:nvSpPr>
        <xdr:cNvPr id="83" name="n_1aveValue【道路】&#10;有形固定資産減価償却率">
          <a:extLst>
            <a:ext uri="{FF2B5EF4-FFF2-40B4-BE49-F238E27FC236}">
              <a16:creationId xmlns:a16="http://schemas.microsoft.com/office/drawing/2014/main" id="{C2849A21-C696-4A94-9A86-39A34AB2E9F7}"/>
            </a:ext>
          </a:extLst>
        </xdr:cNvPr>
        <xdr:cNvSpPr txBox="1"/>
      </xdr:nvSpPr>
      <xdr:spPr>
        <a:xfrm>
          <a:off x="35820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135272</xdr:rowOff>
    </xdr:from>
    <xdr:ext cx="405111" cy="259045"/>
    <xdr:sp macro="" textlink="">
      <xdr:nvSpPr>
        <xdr:cNvPr id="84" name="n_2aveValue【道路】&#10;有形固定資産減価償却率">
          <a:extLst>
            <a:ext uri="{FF2B5EF4-FFF2-40B4-BE49-F238E27FC236}">
              <a16:creationId xmlns:a16="http://schemas.microsoft.com/office/drawing/2014/main" id="{6030B5C8-236C-4A01-B865-5597EEB59BB0}"/>
            </a:ext>
          </a:extLst>
        </xdr:cNvPr>
        <xdr:cNvSpPr txBox="1"/>
      </xdr:nvSpPr>
      <xdr:spPr>
        <a:xfrm>
          <a:off x="2705744" y="647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100982</xdr:rowOff>
    </xdr:from>
    <xdr:ext cx="405111" cy="259045"/>
    <xdr:sp macro="" textlink="">
      <xdr:nvSpPr>
        <xdr:cNvPr id="85" name="n_3aveValue【道路】&#10;有形固定資産減価償却率">
          <a:extLst>
            <a:ext uri="{FF2B5EF4-FFF2-40B4-BE49-F238E27FC236}">
              <a16:creationId xmlns:a16="http://schemas.microsoft.com/office/drawing/2014/main" id="{45261A77-3E4E-4416-8012-E6F07D15C000}"/>
            </a:ext>
          </a:extLst>
        </xdr:cNvPr>
        <xdr:cNvSpPr txBox="1"/>
      </xdr:nvSpPr>
      <xdr:spPr>
        <a:xfrm>
          <a:off x="1816744" y="644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36212</xdr:rowOff>
    </xdr:from>
    <xdr:ext cx="405111" cy="259045"/>
    <xdr:sp macro="" textlink="">
      <xdr:nvSpPr>
        <xdr:cNvPr id="86" name="n_4aveValue【道路】&#10;有形固定資産減価償却率">
          <a:extLst>
            <a:ext uri="{FF2B5EF4-FFF2-40B4-BE49-F238E27FC236}">
              <a16:creationId xmlns:a16="http://schemas.microsoft.com/office/drawing/2014/main" id="{422FF809-D6D5-4322-859B-5F030B5BDFB0}"/>
            </a:ext>
          </a:extLst>
        </xdr:cNvPr>
        <xdr:cNvSpPr txBox="1"/>
      </xdr:nvSpPr>
      <xdr:spPr>
        <a:xfrm>
          <a:off x="927744" y="6379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59707</xdr:rowOff>
    </xdr:from>
    <xdr:ext cx="405111" cy="259045"/>
    <xdr:sp macro="" textlink="">
      <xdr:nvSpPr>
        <xdr:cNvPr id="87" name="n_1mainValue【道路】&#10;有形固定資産減価償却率">
          <a:extLst>
            <a:ext uri="{FF2B5EF4-FFF2-40B4-BE49-F238E27FC236}">
              <a16:creationId xmlns:a16="http://schemas.microsoft.com/office/drawing/2014/main" id="{BB97AC0E-E8A3-4B03-BAC4-7135A5904D9C}"/>
            </a:ext>
          </a:extLst>
        </xdr:cNvPr>
        <xdr:cNvSpPr txBox="1"/>
      </xdr:nvSpPr>
      <xdr:spPr>
        <a:xfrm>
          <a:off x="3582044" y="60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88282</xdr:rowOff>
    </xdr:from>
    <xdr:ext cx="405111" cy="259045"/>
    <xdr:sp macro="" textlink="">
      <xdr:nvSpPr>
        <xdr:cNvPr id="88" name="n_2mainValue【道路】&#10;有形固定資産減価償却率">
          <a:extLst>
            <a:ext uri="{FF2B5EF4-FFF2-40B4-BE49-F238E27FC236}">
              <a16:creationId xmlns:a16="http://schemas.microsoft.com/office/drawing/2014/main" id="{E794C6CC-A00F-455E-85EF-DD01EBF05397}"/>
            </a:ext>
          </a:extLst>
        </xdr:cNvPr>
        <xdr:cNvSpPr txBox="1"/>
      </xdr:nvSpPr>
      <xdr:spPr>
        <a:xfrm>
          <a:off x="2705744" y="591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118762</xdr:rowOff>
    </xdr:from>
    <xdr:ext cx="405111" cy="259045"/>
    <xdr:sp macro="" textlink="">
      <xdr:nvSpPr>
        <xdr:cNvPr id="89" name="n_3mainValue【道路】&#10;有形固定資産減価償却率">
          <a:extLst>
            <a:ext uri="{FF2B5EF4-FFF2-40B4-BE49-F238E27FC236}">
              <a16:creationId xmlns:a16="http://schemas.microsoft.com/office/drawing/2014/main" id="{47CECC63-4226-4E32-BFAC-7C422C1AD6A3}"/>
            </a:ext>
          </a:extLst>
        </xdr:cNvPr>
        <xdr:cNvSpPr txBox="1"/>
      </xdr:nvSpPr>
      <xdr:spPr>
        <a:xfrm>
          <a:off x="1816744" y="577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147337</xdr:rowOff>
    </xdr:from>
    <xdr:ext cx="405111" cy="259045"/>
    <xdr:sp macro="" textlink="">
      <xdr:nvSpPr>
        <xdr:cNvPr id="90" name="n_4mainValue【道路】&#10;有形固定資産減価償却率">
          <a:extLst>
            <a:ext uri="{FF2B5EF4-FFF2-40B4-BE49-F238E27FC236}">
              <a16:creationId xmlns:a16="http://schemas.microsoft.com/office/drawing/2014/main" id="{1D5DE52A-054B-441C-9471-9EA89C0A56F2}"/>
            </a:ext>
          </a:extLst>
        </xdr:cNvPr>
        <xdr:cNvSpPr txBox="1"/>
      </xdr:nvSpPr>
      <xdr:spPr>
        <a:xfrm>
          <a:off x="927744" y="563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3E7F82DF-CB74-4AC1-B0C5-E613C2ED890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BBF8060A-6D15-4EC4-BE7C-740EC1C55E2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3CB9FF3A-5714-44D8-A3B3-035302801A5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EAB185C7-9469-4AB0-B34D-093E7731043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49CA5C66-59FA-4785-9A8E-8886AD0CC15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34B37852-D675-4385-903C-6B108A7CBE5F}"/>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4EBEA1D4-E707-4065-A05A-69B9D1E760F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C0C266FA-0751-4CC1-80D2-E1F6287127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E5942E7E-400F-4165-AA20-DF905923D2D6}"/>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3A8138C9-115C-4C49-BDB2-032A44FB2604}"/>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2FE08B9E-0824-45BD-A3CA-02771F28AC45}"/>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FB039BE7-FBCE-4302-9493-C321E888FC47}"/>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ACB03C48-B9C7-4597-AF05-7D5991FC84AE}"/>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11F79087-F377-4CA7-9705-2D764B415464}"/>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98DF3B4B-4B7D-44A2-8C8F-78EC221B3BBA}"/>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34C0A94D-5715-4E91-BAE0-DA6804891A0C}"/>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E6E90ED2-7686-49C6-8BBC-A9714FD10317}"/>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DEE8F004-9A9E-4FBC-A2E7-B243968C5089}"/>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B028ED0-D893-4484-A818-2B29EBC22578}"/>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66452D7F-53EF-4DFA-8B9F-CB496F6D0391}"/>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C438051E-6187-4049-A6FE-E1150290D284}"/>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C4911D63-79F6-46CA-9624-7A5F6AF22DC4}"/>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E2D0655A-6266-463A-B2C2-F06527AC9157}"/>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66065</xdr:rowOff>
    </xdr:from>
    <xdr:to>
      <xdr:col>54</xdr:col>
      <xdr:colOff>189865</xdr:colOff>
      <xdr:row>41</xdr:row>
      <xdr:rowOff>54711</xdr:rowOff>
    </xdr:to>
    <xdr:cxnSp macro="">
      <xdr:nvCxnSpPr>
        <xdr:cNvPr id="114" name="直線コネクタ 113">
          <a:extLst>
            <a:ext uri="{FF2B5EF4-FFF2-40B4-BE49-F238E27FC236}">
              <a16:creationId xmlns:a16="http://schemas.microsoft.com/office/drawing/2014/main" id="{8ECBA471-4A1A-44D5-BD0A-20EB3817017A}"/>
            </a:ext>
          </a:extLst>
        </xdr:cNvPr>
        <xdr:cNvCxnSpPr/>
      </xdr:nvCxnSpPr>
      <xdr:spPr>
        <a:xfrm flipV="1">
          <a:off x="10476865" y="5723915"/>
          <a:ext cx="0" cy="1360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58538</xdr:rowOff>
    </xdr:from>
    <xdr:ext cx="469744" cy="259045"/>
    <xdr:sp macro="" textlink="">
      <xdr:nvSpPr>
        <xdr:cNvPr id="115" name="【道路】&#10;一人当たり延長最小値テキスト">
          <a:extLst>
            <a:ext uri="{FF2B5EF4-FFF2-40B4-BE49-F238E27FC236}">
              <a16:creationId xmlns:a16="http://schemas.microsoft.com/office/drawing/2014/main" id="{4EA82A8F-D45D-44D1-AEE2-67CD48B0A0EE}"/>
            </a:ext>
          </a:extLst>
        </xdr:cNvPr>
        <xdr:cNvSpPr txBox="1"/>
      </xdr:nvSpPr>
      <xdr:spPr>
        <a:xfrm>
          <a:off x="10515600" y="708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54711</xdr:rowOff>
    </xdr:from>
    <xdr:to>
      <xdr:col>55</xdr:col>
      <xdr:colOff>88900</xdr:colOff>
      <xdr:row>41</xdr:row>
      <xdr:rowOff>54711</xdr:rowOff>
    </xdr:to>
    <xdr:cxnSp macro="">
      <xdr:nvCxnSpPr>
        <xdr:cNvPr id="116" name="直線コネクタ 115">
          <a:extLst>
            <a:ext uri="{FF2B5EF4-FFF2-40B4-BE49-F238E27FC236}">
              <a16:creationId xmlns:a16="http://schemas.microsoft.com/office/drawing/2014/main" id="{35FB5D6D-CC02-4F6D-B2B0-4B7EA0BA234B}"/>
            </a:ext>
          </a:extLst>
        </xdr:cNvPr>
        <xdr:cNvCxnSpPr/>
      </xdr:nvCxnSpPr>
      <xdr:spPr>
        <a:xfrm>
          <a:off x="10388600" y="708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12742</xdr:rowOff>
    </xdr:from>
    <xdr:ext cx="534377" cy="259045"/>
    <xdr:sp macro="" textlink="">
      <xdr:nvSpPr>
        <xdr:cNvPr id="117" name="【道路】&#10;一人当たり延長最大値テキスト">
          <a:extLst>
            <a:ext uri="{FF2B5EF4-FFF2-40B4-BE49-F238E27FC236}">
              <a16:creationId xmlns:a16="http://schemas.microsoft.com/office/drawing/2014/main" id="{7E6BDDB4-BC68-4630-981E-72F5F21EDEF4}"/>
            </a:ext>
          </a:extLst>
        </xdr:cNvPr>
        <xdr:cNvSpPr txBox="1"/>
      </xdr:nvSpPr>
      <xdr:spPr>
        <a:xfrm>
          <a:off x="10515600" y="549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66065</xdr:rowOff>
    </xdr:from>
    <xdr:to>
      <xdr:col>55</xdr:col>
      <xdr:colOff>88900</xdr:colOff>
      <xdr:row>33</xdr:row>
      <xdr:rowOff>66065</xdr:rowOff>
    </xdr:to>
    <xdr:cxnSp macro="">
      <xdr:nvCxnSpPr>
        <xdr:cNvPr id="118" name="直線コネクタ 117">
          <a:extLst>
            <a:ext uri="{FF2B5EF4-FFF2-40B4-BE49-F238E27FC236}">
              <a16:creationId xmlns:a16="http://schemas.microsoft.com/office/drawing/2014/main" id="{7A2F7E65-C4D9-4129-BC5A-108FEB1D4EB6}"/>
            </a:ext>
          </a:extLst>
        </xdr:cNvPr>
        <xdr:cNvCxnSpPr/>
      </xdr:nvCxnSpPr>
      <xdr:spPr>
        <a:xfrm>
          <a:off x="10388600" y="5723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82338</xdr:rowOff>
    </xdr:from>
    <xdr:ext cx="534377" cy="259045"/>
    <xdr:sp macro="" textlink="">
      <xdr:nvSpPr>
        <xdr:cNvPr id="119" name="【道路】&#10;一人当たり延長平均値テキスト">
          <a:extLst>
            <a:ext uri="{FF2B5EF4-FFF2-40B4-BE49-F238E27FC236}">
              <a16:creationId xmlns:a16="http://schemas.microsoft.com/office/drawing/2014/main" id="{99AF7F66-AA8E-4C31-B06E-78561285E76E}"/>
            </a:ext>
          </a:extLst>
        </xdr:cNvPr>
        <xdr:cNvSpPr txBox="1"/>
      </xdr:nvSpPr>
      <xdr:spPr>
        <a:xfrm>
          <a:off x="10515600" y="6425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59461</xdr:rowOff>
    </xdr:from>
    <xdr:to>
      <xdr:col>55</xdr:col>
      <xdr:colOff>50800</xdr:colOff>
      <xdr:row>38</xdr:row>
      <xdr:rowOff>161061</xdr:rowOff>
    </xdr:to>
    <xdr:sp macro="" textlink="">
      <xdr:nvSpPr>
        <xdr:cNvPr id="120" name="フローチャート: 判断 119">
          <a:extLst>
            <a:ext uri="{FF2B5EF4-FFF2-40B4-BE49-F238E27FC236}">
              <a16:creationId xmlns:a16="http://schemas.microsoft.com/office/drawing/2014/main" id="{46EBA212-B926-4BD0-B401-EFCC66B5B93A}"/>
            </a:ext>
          </a:extLst>
        </xdr:cNvPr>
        <xdr:cNvSpPr/>
      </xdr:nvSpPr>
      <xdr:spPr>
        <a:xfrm>
          <a:off x="10426700" y="657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60071</xdr:rowOff>
    </xdr:from>
    <xdr:to>
      <xdr:col>50</xdr:col>
      <xdr:colOff>165100</xdr:colOff>
      <xdr:row>38</xdr:row>
      <xdr:rowOff>161671</xdr:rowOff>
    </xdr:to>
    <xdr:sp macro="" textlink="">
      <xdr:nvSpPr>
        <xdr:cNvPr id="121" name="フローチャート: 判断 120">
          <a:extLst>
            <a:ext uri="{FF2B5EF4-FFF2-40B4-BE49-F238E27FC236}">
              <a16:creationId xmlns:a16="http://schemas.microsoft.com/office/drawing/2014/main" id="{28317BDB-4BFB-483B-802D-B5D0F4A27F4A}"/>
            </a:ext>
          </a:extLst>
        </xdr:cNvPr>
        <xdr:cNvSpPr/>
      </xdr:nvSpPr>
      <xdr:spPr>
        <a:xfrm>
          <a:off x="9588500" y="657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54204</xdr:rowOff>
    </xdr:from>
    <xdr:to>
      <xdr:col>46</xdr:col>
      <xdr:colOff>38100</xdr:colOff>
      <xdr:row>38</xdr:row>
      <xdr:rowOff>155804</xdr:rowOff>
    </xdr:to>
    <xdr:sp macro="" textlink="">
      <xdr:nvSpPr>
        <xdr:cNvPr id="122" name="フローチャート: 判断 121">
          <a:extLst>
            <a:ext uri="{FF2B5EF4-FFF2-40B4-BE49-F238E27FC236}">
              <a16:creationId xmlns:a16="http://schemas.microsoft.com/office/drawing/2014/main" id="{13E78279-C783-460B-A3F8-FCEC24C9AFBB}"/>
            </a:ext>
          </a:extLst>
        </xdr:cNvPr>
        <xdr:cNvSpPr/>
      </xdr:nvSpPr>
      <xdr:spPr>
        <a:xfrm>
          <a:off x="8699500" y="656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44145</xdr:rowOff>
    </xdr:from>
    <xdr:to>
      <xdr:col>41</xdr:col>
      <xdr:colOff>101600</xdr:colOff>
      <xdr:row>38</xdr:row>
      <xdr:rowOff>145745</xdr:rowOff>
    </xdr:to>
    <xdr:sp macro="" textlink="">
      <xdr:nvSpPr>
        <xdr:cNvPr id="123" name="フローチャート: 判断 122">
          <a:extLst>
            <a:ext uri="{FF2B5EF4-FFF2-40B4-BE49-F238E27FC236}">
              <a16:creationId xmlns:a16="http://schemas.microsoft.com/office/drawing/2014/main" id="{E986DB47-D6EF-4E8A-8A65-FB7235D60625}"/>
            </a:ext>
          </a:extLst>
        </xdr:cNvPr>
        <xdr:cNvSpPr/>
      </xdr:nvSpPr>
      <xdr:spPr>
        <a:xfrm>
          <a:off x="7810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40374</xdr:rowOff>
    </xdr:from>
    <xdr:to>
      <xdr:col>36</xdr:col>
      <xdr:colOff>165100</xdr:colOff>
      <xdr:row>38</xdr:row>
      <xdr:rowOff>141974</xdr:rowOff>
    </xdr:to>
    <xdr:sp macro="" textlink="">
      <xdr:nvSpPr>
        <xdr:cNvPr id="124" name="フローチャート: 判断 123">
          <a:extLst>
            <a:ext uri="{FF2B5EF4-FFF2-40B4-BE49-F238E27FC236}">
              <a16:creationId xmlns:a16="http://schemas.microsoft.com/office/drawing/2014/main" id="{D5C6C42C-1BBC-444B-88F2-90447F3119AB}"/>
            </a:ext>
          </a:extLst>
        </xdr:cNvPr>
        <xdr:cNvSpPr/>
      </xdr:nvSpPr>
      <xdr:spPr>
        <a:xfrm>
          <a:off x="6921500" y="655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1433F8CA-3338-4582-9B6C-E71EB8CAA83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86156AD7-806C-4A7C-BD7A-5093E8621131}"/>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59AD74CB-2CA2-4FDF-AD89-17A600130BF4}"/>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1E1E7838-5C14-4CD5-A14C-5035454A6424}"/>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524B9846-D840-47E2-8FCE-CD7B99E5EEF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167513</xdr:rowOff>
    </xdr:from>
    <xdr:to>
      <xdr:col>55</xdr:col>
      <xdr:colOff>50800</xdr:colOff>
      <xdr:row>39</xdr:row>
      <xdr:rowOff>97663</xdr:rowOff>
    </xdr:to>
    <xdr:sp macro="" textlink="">
      <xdr:nvSpPr>
        <xdr:cNvPr id="130" name="楕円 129">
          <a:extLst>
            <a:ext uri="{FF2B5EF4-FFF2-40B4-BE49-F238E27FC236}">
              <a16:creationId xmlns:a16="http://schemas.microsoft.com/office/drawing/2014/main" id="{4489005B-62F9-4A6D-9E66-E0F061EBBB26}"/>
            </a:ext>
          </a:extLst>
        </xdr:cNvPr>
        <xdr:cNvSpPr/>
      </xdr:nvSpPr>
      <xdr:spPr>
        <a:xfrm>
          <a:off x="10426700" y="668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145940</xdr:rowOff>
    </xdr:from>
    <xdr:ext cx="534377" cy="259045"/>
    <xdr:sp macro="" textlink="">
      <xdr:nvSpPr>
        <xdr:cNvPr id="131" name="【道路】&#10;一人当たり延長該当値テキスト">
          <a:extLst>
            <a:ext uri="{FF2B5EF4-FFF2-40B4-BE49-F238E27FC236}">
              <a16:creationId xmlns:a16="http://schemas.microsoft.com/office/drawing/2014/main" id="{CF453FF8-6B57-42BC-B297-8F21361DA5C0}"/>
            </a:ext>
          </a:extLst>
        </xdr:cNvPr>
        <xdr:cNvSpPr txBox="1"/>
      </xdr:nvSpPr>
      <xdr:spPr>
        <a:xfrm>
          <a:off x="10515600" y="666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165836</xdr:rowOff>
    </xdr:from>
    <xdr:to>
      <xdr:col>50</xdr:col>
      <xdr:colOff>165100</xdr:colOff>
      <xdr:row>39</xdr:row>
      <xdr:rowOff>95986</xdr:rowOff>
    </xdr:to>
    <xdr:sp macro="" textlink="">
      <xdr:nvSpPr>
        <xdr:cNvPr id="132" name="楕円 131">
          <a:extLst>
            <a:ext uri="{FF2B5EF4-FFF2-40B4-BE49-F238E27FC236}">
              <a16:creationId xmlns:a16="http://schemas.microsoft.com/office/drawing/2014/main" id="{24841E7B-811B-4503-83AB-9316FF99F2F5}"/>
            </a:ext>
          </a:extLst>
        </xdr:cNvPr>
        <xdr:cNvSpPr/>
      </xdr:nvSpPr>
      <xdr:spPr>
        <a:xfrm>
          <a:off x="9588500" y="668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45186</xdr:rowOff>
    </xdr:from>
    <xdr:to>
      <xdr:col>55</xdr:col>
      <xdr:colOff>0</xdr:colOff>
      <xdr:row>39</xdr:row>
      <xdr:rowOff>46863</xdr:rowOff>
    </xdr:to>
    <xdr:cxnSp macro="">
      <xdr:nvCxnSpPr>
        <xdr:cNvPr id="133" name="直線コネクタ 132">
          <a:extLst>
            <a:ext uri="{FF2B5EF4-FFF2-40B4-BE49-F238E27FC236}">
              <a16:creationId xmlns:a16="http://schemas.microsoft.com/office/drawing/2014/main" id="{FF3BE13B-FFAF-4E9F-AD42-FDD937364CCD}"/>
            </a:ext>
          </a:extLst>
        </xdr:cNvPr>
        <xdr:cNvCxnSpPr/>
      </xdr:nvCxnSpPr>
      <xdr:spPr>
        <a:xfrm>
          <a:off x="9639300" y="6731736"/>
          <a:ext cx="838200" cy="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167627</xdr:rowOff>
    </xdr:from>
    <xdr:to>
      <xdr:col>46</xdr:col>
      <xdr:colOff>38100</xdr:colOff>
      <xdr:row>39</xdr:row>
      <xdr:rowOff>97777</xdr:rowOff>
    </xdr:to>
    <xdr:sp macro="" textlink="">
      <xdr:nvSpPr>
        <xdr:cNvPr id="134" name="楕円 133">
          <a:extLst>
            <a:ext uri="{FF2B5EF4-FFF2-40B4-BE49-F238E27FC236}">
              <a16:creationId xmlns:a16="http://schemas.microsoft.com/office/drawing/2014/main" id="{AD563B9A-8BA5-4E33-BCA2-B888A5E834E5}"/>
            </a:ext>
          </a:extLst>
        </xdr:cNvPr>
        <xdr:cNvSpPr/>
      </xdr:nvSpPr>
      <xdr:spPr>
        <a:xfrm>
          <a:off x="8699500" y="668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45186</xdr:rowOff>
    </xdr:from>
    <xdr:to>
      <xdr:col>50</xdr:col>
      <xdr:colOff>114300</xdr:colOff>
      <xdr:row>39</xdr:row>
      <xdr:rowOff>46977</xdr:rowOff>
    </xdr:to>
    <xdr:cxnSp macro="">
      <xdr:nvCxnSpPr>
        <xdr:cNvPr id="135" name="直線コネクタ 134">
          <a:extLst>
            <a:ext uri="{FF2B5EF4-FFF2-40B4-BE49-F238E27FC236}">
              <a16:creationId xmlns:a16="http://schemas.microsoft.com/office/drawing/2014/main" id="{BDBB0252-B859-41F6-BCE6-2C82716CADF8}"/>
            </a:ext>
          </a:extLst>
        </xdr:cNvPr>
        <xdr:cNvCxnSpPr/>
      </xdr:nvCxnSpPr>
      <xdr:spPr>
        <a:xfrm flipV="1">
          <a:off x="8750300" y="6731736"/>
          <a:ext cx="889000" cy="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8712</xdr:rowOff>
    </xdr:from>
    <xdr:to>
      <xdr:col>41</xdr:col>
      <xdr:colOff>101600</xdr:colOff>
      <xdr:row>39</xdr:row>
      <xdr:rowOff>110312</xdr:rowOff>
    </xdr:to>
    <xdr:sp macro="" textlink="">
      <xdr:nvSpPr>
        <xdr:cNvPr id="136" name="楕円 135">
          <a:extLst>
            <a:ext uri="{FF2B5EF4-FFF2-40B4-BE49-F238E27FC236}">
              <a16:creationId xmlns:a16="http://schemas.microsoft.com/office/drawing/2014/main" id="{5377F452-85C7-40C0-82F6-1B91C35FBF2A}"/>
            </a:ext>
          </a:extLst>
        </xdr:cNvPr>
        <xdr:cNvSpPr/>
      </xdr:nvSpPr>
      <xdr:spPr>
        <a:xfrm>
          <a:off x="7810500" y="6695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46977</xdr:rowOff>
    </xdr:from>
    <xdr:to>
      <xdr:col>45</xdr:col>
      <xdr:colOff>177800</xdr:colOff>
      <xdr:row>39</xdr:row>
      <xdr:rowOff>59512</xdr:rowOff>
    </xdr:to>
    <xdr:cxnSp macro="">
      <xdr:nvCxnSpPr>
        <xdr:cNvPr id="137" name="直線コネクタ 136">
          <a:extLst>
            <a:ext uri="{FF2B5EF4-FFF2-40B4-BE49-F238E27FC236}">
              <a16:creationId xmlns:a16="http://schemas.microsoft.com/office/drawing/2014/main" id="{75C68913-D747-45B0-99C5-3C9DCC7FD816}"/>
            </a:ext>
          </a:extLst>
        </xdr:cNvPr>
        <xdr:cNvCxnSpPr/>
      </xdr:nvCxnSpPr>
      <xdr:spPr>
        <a:xfrm flipV="1">
          <a:off x="7861300" y="6733527"/>
          <a:ext cx="889000" cy="12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4407</xdr:rowOff>
    </xdr:from>
    <xdr:to>
      <xdr:col>36</xdr:col>
      <xdr:colOff>165100</xdr:colOff>
      <xdr:row>39</xdr:row>
      <xdr:rowOff>106007</xdr:rowOff>
    </xdr:to>
    <xdr:sp macro="" textlink="">
      <xdr:nvSpPr>
        <xdr:cNvPr id="138" name="楕円 137">
          <a:extLst>
            <a:ext uri="{FF2B5EF4-FFF2-40B4-BE49-F238E27FC236}">
              <a16:creationId xmlns:a16="http://schemas.microsoft.com/office/drawing/2014/main" id="{3D6129DE-2A86-42D7-A529-DA3185B5B5CD}"/>
            </a:ext>
          </a:extLst>
        </xdr:cNvPr>
        <xdr:cNvSpPr/>
      </xdr:nvSpPr>
      <xdr:spPr>
        <a:xfrm>
          <a:off x="6921500" y="66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55207</xdr:rowOff>
    </xdr:from>
    <xdr:to>
      <xdr:col>41</xdr:col>
      <xdr:colOff>50800</xdr:colOff>
      <xdr:row>39</xdr:row>
      <xdr:rowOff>59512</xdr:rowOff>
    </xdr:to>
    <xdr:cxnSp macro="">
      <xdr:nvCxnSpPr>
        <xdr:cNvPr id="139" name="直線コネクタ 138">
          <a:extLst>
            <a:ext uri="{FF2B5EF4-FFF2-40B4-BE49-F238E27FC236}">
              <a16:creationId xmlns:a16="http://schemas.microsoft.com/office/drawing/2014/main" id="{3531214E-1516-4395-AB7C-E10CA711F593}"/>
            </a:ext>
          </a:extLst>
        </xdr:cNvPr>
        <xdr:cNvCxnSpPr/>
      </xdr:nvCxnSpPr>
      <xdr:spPr>
        <a:xfrm>
          <a:off x="6972300" y="6741757"/>
          <a:ext cx="889000" cy="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6748</xdr:rowOff>
    </xdr:from>
    <xdr:ext cx="534377" cy="259045"/>
    <xdr:sp macro="" textlink="">
      <xdr:nvSpPr>
        <xdr:cNvPr id="140" name="n_1aveValue【道路】&#10;一人当たり延長">
          <a:extLst>
            <a:ext uri="{FF2B5EF4-FFF2-40B4-BE49-F238E27FC236}">
              <a16:creationId xmlns:a16="http://schemas.microsoft.com/office/drawing/2014/main" id="{CC96FEB6-67D3-4D7C-BCA3-25E90E0A433F}"/>
            </a:ext>
          </a:extLst>
        </xdr:cNvPr>
        <xdr:cNvSpPr txBox="1"/>
      </xdr:nvSpPr>
      <xdr:spPr>
        <a:xfrm>
          <a:off x="9359411" y="635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881</xdr:rowOff>
    </xdr:from>
    <xdr:ext cx="534377" cy="259045"/>
    <xdr:sp macro="" textlink="">
      <xdr:nvSpPr>
        <xdr:cNvPr id="141" name="n_2aveValue【道路】&#10;一人当たり延長">
          <a:extLst>
            <a:ext uri="{FF2B5EF4-FFF2-40B4-BE49-F238E27FC236}">
              <a16:creationId xmlns:a16="http://schemas.microsoft.com/office/drawing/2014/main" id="{11FA9FF0-4BB4-49D9-94A2-1A341BD8E3EF}"/>
            </a:ext>
          </a:extLst>
        </xdr:cNvPr>
        <xdr:cNvSpPr txBox="1"/>
      </xdr:nvSpPr>
      <xdr:spPr>
        <a:xfrm>
          <a:off x="8483111" y="634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162272</xdr:rowOff>
    </xdr:from>
    <xdr:ext cx="534377" cy="259045"/>
    <xdr:sp macro="" textlink="">
      <xdr:nvSpPr>
        <xdr:cNvPr id="142" name="n_3aveValue【道路】&#10;一人当たり延長">
          <a:extLst>
            <a:ext uri="{FF2B5EF4-FFF2-40B4-BE49-F238E27FC236}">
              <a16:creationId xmlns:a16="http://schemas.microsoft.com/office/drawing/2014/main" id="{677FB11D-29E4-460D-A9D0-B1C4372A42E5}"/>
            </a:ext>
          </a:extLst>
        </xdr:cNvPr>
        <xdr:cNvSpPr txBox="1"/>
      </xdr:nvSpPr>
      <xdr:spPr>
        <a:xfrm>
          <a:off x="7594111" y="633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158500</xdr:rowOff>
    </xdr:from>
    <xdr:ext cx="534377" cy="259045"/>
    <xdr:sp macro="" textlink="">
      <xdr:nvSpPr>
        <xdr:cNvPr id="143" name="n_4aveValue【道路】&#10;一人当たり延長">
          <a:extLst>
            <a:ext uri="{FF2B5EF4-FFF2-40B4-BE49-F238E27FC236}">
              <a16:creationId xmlns:a16="http://schemas.microsoft.com/office/drawing/2014/main" id="{A092036A-EC64-45F2-94A5-417775DCBEC9}"/>
            </a:ext>
          </a:extLst>
        </xdr:cNvPr>
        <xdr:cNvSpPr txBox="1"/>
      </xdr:nvSpPr>
      <xdr:spPr>
        <a:xfrm>
          <a:off x="6705111" y="633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87113</xdr:rowOff>
    </xdr:from>
    <xdr:ext cx="534377" cy="259045"/>
    <xdr:sp macro="" textlink="">
      <xdr:nvSpPr>
        <xdr:cNvPr id="144" name="n_1mainValue【道路】&#10;一人当たり延長">
          <a:extLst>
            <a:ext uri="{FF2B5EF4-FFF2-40B4-BE49-F238E27FC236}">
              <a16:creationId xmlns:a16="http://schemas.microsoft.com/office/drawing/2014/main" id="{331899A8-274E-408F-87D7-ADF68B56411F}"/>
            </a:ext>
          </a:extLst>
        </xdr:cNvPr>
        <xdr:cNvSpPr txBox="1"/>
      </xdr:nvSpPr>
      <xdr:spPr>
        <a:xfrm>
          <a:off x="9359411" y="677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88904</xdr:rowOff>
    </xdr:from>
    <xdr:ext cx="534377" cy="259045"/>
    <xdr:sp macro="" textlink="">
      <xdr:nvSpPr>
        <xdr:cNvPr id="145" name="n_2mainValue【道路】&#10;一人当たり延長">
          <a:extLst>
            <a:ext uri="{FF2B5EF4-FFF2-40B4-BE49-F238E27FC236}">
              <a16:creationId xmlns:a16="http://schemas.microsoft.com/office/drawing/2014/main" id="{4F63961C-2D6D-470B-BE85-DCA92F7EE10B}"/>
            </a:ext>
          </a:extLst>
        </xdr:cNvPr>
        <xdr:cNvSpPr txBox="1"/>
      </xdr:nvSpPr>
      <xdr:spPr>
        <a:xfrm>
          <a:off x="8483111" y="6775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101439</xdr:rowOff>
    </xdr:from>
    <xdr:ext cx="534377" cy="259045"/>
    <xdr:sp macro="" textlink="">
      <xdr:nvSpPr>
        <xdr:cNvPr id="146" name="n_3mainValue【道路】&#10;一人当たり延長">
          <a:extLst>
            <a:ext uri="{FF2B5EF4-FFF2-40B4-BE49-F238E27FC236}">
              <a16:creationId xmlns:a16="http://schemas.microsoft.com/office/drawing/2014/main" id="{8EADE920-7A13-450D-B24F-5F729F0A8E86}"/>
            </a:ext>
          </a:extLst>
        </xdr:cNvPr>
        <xdr:cNvSpPr txBox="1"/>
      </xdr:nvSpPr>
      <xdr:spPr>
        <a:xfrm>
          <a:off x="7594111" y="6787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97134</xdr:rowOff>
    </xdr:from>
    <xdr:ext cx="534377" cy="259045"/>
    <xdr:sp macro="" textlink="">
      <xdr:nvSpPr>
        <xdr:cNvPr id="147" name="n_4mainValue【道路】&#10;一人当たり延長">
          <a:extLst>
            <a:ext uri="{FF2B5EF4-FFF2-40B4-BE49-F238E27FC236}">
              <a16:creationId xmlns:a16="http://schemas.microsoft.com/office/drawing/2014/main" id="{600E083A-EBE2-4E2A-BCE3-405F9535704F}"/>
            </a:ext>
          </a:extLst>
        </xdr:cNvPr>
        <xdr:cNvSpPr txBox="1"/>
      </xdr:nvSpPr>
      <xdr:spPr>
        <a:xfrm>
          <a:off x="6705111" y="678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480B9460-A5F1-48EB-BED4-427B76D5565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9465FCF2-30A2-45CA-BADE-E3AA401E5E4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F2CB1E7B-B0AA-4624-A88E-900BFBBB203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EB3DB1D2-AAEE-4266-8158-E883D2203E1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146721C-C2C2-4F1D-A2C4-6B63B406809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DDFF103A-DDCC-4D34-B568-5D102DAEC0A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6B2A0C35-2D1F-4843-A9D2-862368F82879}"/>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7C030613-68A3-4A66-91AD-6800250B96E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E1E17776-927E-4742-8B35-A646DC962D1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62AE4635-D2DE-4E71-BCB5-D8086CD530B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AE37E7E8-4D3C-4FF6-A96F-45FF554D9709}"/>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92FE379F-2966-44B3-8126-F2B952706A31}"/>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16548F74-EC53-4F69-94D6-47EAC5BC682E}"/>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CCDDA255-494E-4E09-8A11-E53C4506ED27}"/>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7A145CA2-8142-4EA3-97EE-A4049055D00A}"/>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9A4EFEEF-7C67-4566-B1B5-932ED22EC25F}"/>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58F968CA-3E51-4128-BDA1-5025AC6E3873}"/>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D9CE7388-2FD4-471B-AAE5-C8B7B38494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BFE94DE7-8BEF-4566-B816-572038DBDD4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AA604990-1A75-4FD5-A154-2F1D84C76297}"/>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8470E96A-F0D7-438A-AB6B-2056BFE54D57}"/>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6559EC64-B2F4-47D3-92B9-EEBA751542C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1CC86E38-DCF7-4BBE-8D9B-AD3C389E1E21}"/>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228F4166-939C-4F62-AF5A-101A94F7AF5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28575</xdr:rowOff>
    </xdr:from>
    <xdr:to>
      <xdr:col>24</xdr:col>
      <xdr:colOff>62865</xdr:colOff>
      <xdr:row>63</xdr:row>
      <xdr:rowOff>116205</xdr:rowOff>
    </xdr:to>
    <xdr:cxnSp macro="">
      <xdr:nvCxnSpPr>
        <xdr:cNvPr id="172" name="直線コネクタ 171">
          <a:extLst>
            <a:ext uri="{FF2B5EF4-FFF2-40B4-BE49-F238E27FC236}">
              <a16:creationId xmlns:a16="http://schemas.microsoft.com/office/drawing/2014/main" id="{27C01104-2164-4ED6-A2A2-7999BD0F72F9}"/>
            </a:ext>
          </a:extLst>
        </xdr:cNvPr>
        <xdr:cNvCxnSpPr/>
      </xdr:nvCxnSpPr>
      <xdr:spPr>
        <a:xfrm flipV="1">
          <a:off x="4634865" y="945832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120032</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30FAF132-0EE7-486E-906A-7A1608F789AF}"/>
            </a:ext>
          </a:extLst>
        </xdr:cNvPr>
        <xdr:cNvSpPr txBox="1"/>
      </xdr:nvSpPr>
      <xdr:spPr>
        <a:xfrm>
          <a:off x="4673600" y="1092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116205</xdr:rowOff>
    </xdr:from>
    <xdr:to>
      <xdr:col>24</xdr:col>
      <xdr:colOff>152400</xdr:colOff>
      <xdr:row>63</xdr:row>
      <xdr:rowOff>116205</xdr:rowOff>
    </xdr:to>
    <xdr:cxnSp macro="">
      <xdr:nvCxnSpPr>
        <xdr:cNvPr id="174" name="直線コネクタ 173">
          <a:extLst>
            <a:ext uri="{FF2B5EF4-FFF2-40B4-BE49-F238E27FC236}">
              <a16:creationId xmlns:a16="http://schemas.microsoft.com/office/drawing/2014/main" id="{53614F7B-8CB1-4D5D-9C80-B955F604D23C}"/>
            </a:ext>
          </a:extLst>
        </xdr:cNvPr>
        <xdr:cNvCxnSpPr/>
      </xdr:nvCxnSpPr>
      <xdr:spPr>
        <a:xfrm>
          <a:off x="4546600" y="1091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146702</xdr:rowOff>
    </xdr:from>
    <xdr:ext cx="405111" cy="259045"/>
    <xdr:sp macro="" textlink="">
      <xdr:nvSpPr>
        <xdr:cNvPr id="175" name="【橋りょう・トンネル】&#10;有形固定資産減価償却率最大値テキスト">
          <a:extLst>
            <a:ext uri="{FF2B5EF4-FFF2-40B4-BE49-F238E27FC236}">
              <a16:creationId xmlns:a16="http://schemas.microsoft.com/office/drawing/2014/main" id="{EB37853B-C859-474D-92A8-3D16595C75B3}"/>
            </a:ext>
          </a:extLst>
        </xdr:cNvPr>
        <xdr:cNvSpPr txBox="1"/>
      </xdr:nvSpPr>
      <xdr:spPr>
        <a:xfrm>
          <a:off x="4673600" y="923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28575</xdr:rowOff>
    </xdr:from>
    <xdr:to>
      <xdr:col>24</xdr:col>
      <xdr:colOff>152400</xdr:colOff>
      <xdr:row>55</xdr:row>
      <xdr:rowOff>28575</xdr:rowOff>
    </xdr:to>
    <xdr:cxnSp macro="">
      <xdr:nvCxnSpPr>
        <xdr:cNvPr id="176" name="直線コネクタ 175">
          <a:extLst>
            <a:ext uri="{FF2B5EF4-FFF2-40B4-BE49-F238E27FC236}">
              <a16:creationId xmlns:a16="http://schemas.microsoft.com/office/drawing/2014/main" id="{139AC72A-B3B3-473E-8097-329AA1E0E34F}"/>
            </a:ext>
          </a:extLst>
        </xdr:cNvPr>
        <xdr:cNvCxnSpPr/>
      </xdr:nvCxnSpPr>
      <xdr:spPr>
        <a:xfrm>
          <a:off x="4546600" y="945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2557</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9B5200AA-B8D6-4C7D-95F6-306A64FB73AF}"/>
            </a:ext>
          </a:extLst>
        </xdr:cNvPr>
        <xdr:cNvSpPr txBox="1"/>
      </xdr:nvSpPr>
      <xdr:spPr>
        <a:xfrm>
          <a:off x="4673600" y="10118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151130</xdr:rowOff>
    </xdr:from>
    <xdr:to>
      <xdr:col>24</xdr:col>
      <xdr:colOff>114300</xdr:colOff>
      <xdr:row>60</xdr:row>
      <xdr:rowOff>81280</xdr:rowOff>
    </xdr:to>
    <xdr:sp macro="" textlink="">
      <xdr:nvSpPr>
        <xdr:cNvPr id="178" name="フローチャート: 判断 177">
          <a:extLst>
            <a:ext uri="{FF2B5EF4-FFF2-40B4-BE49-F238E27FC236}">
              <a16:creationId xmlns:a16="http://schemas.microsoft.com/office/drawing/2014/main" id="{328A1351-5AEC-4637-A8F6-089C755BC0C4}"/>
            </a:ext>
          </a:extLst>
        </xdr:cNvPr>
        <xdr:cNvSpPr/>
      </xdr:nvSpPr>
      <xdr:spPr>
        <a:xfrm>
          <a:off x="4584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133985</xdr:rowOff>
    </xdr:from>
    <xdr:to>
      <xdr:col>20</xdr:col>
      <xdr:colOff>38100</xdr:colOff>
      <xdr:row>60</xdr:row>
      <xdr:rowOff>64135</xdr:rowOff>
    </xdr:to>
    <xdr:sp macro="" textlink="">
      <xdr:nvSpPr>
        <xdr:cNvPr id="179" name="フローチャート: 判断 178">
          <a:extLst>
            <a:ext uri="{FF2B5EF4-FFF2-40B4-BE49-F238E27FC236}">
              <a16:creationId xmlns:a16="http://schemas.microsoft.com/office/drawing/2014/main" id="{04D04A3F-36F5-4328-84F6-EFF6BAE8DC91}"/>
            </a:ext>
          </a:extLst>
        </xdr:cNvPr>
        <xdr:cNvSpPr/>
      </xdr:nvSpPr>
      <xdr:spPr>
        <a:xfrm>
          <a:off x="37465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107315</xdr:rowOff>
    </xdr:from>
    <xdr:to>
      <xdr:col>15</xdr:col>
      <xdr:colOff>101600</xdr:colOff>
      <xdr:row>60</xdr:row>
      <xdr:rowOff>37465</xdr:rowOff>
    </xdr:to>
    <xdr:sp macro="" textlink="">
      <xdr:nvSpPr>
        <xdr:cNvPr id="180" name="フローチャート: 判断 179">
          <a:extLst>
            <a:ext uri="{FF2B5EF4-FFF2-40B4-BE49-F238E27FC236}">
              <a16:creationId xmlns:a16="http://schemas.microsoft.com/office/drawing/2014/main" id="{8F3B6743-5565-45D8-9026-14470AD45644}"/>
            </a:ext>
          </a:extLst>
        </xdr:cNvPr>
        <xdr:cNvSpPr/>
      </xdr:nvSpPr>
      <xdr:spPr>
        <a:xfrm>
          <a:off x="2857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73025</xdr:rowOff>
    </xdr:from>
    <xdr:to>
      <xdr:col>10</xdr:col>
      <xdr:colOff>165100</xdr:colOff>
      <xdr:row>60</xdr:row>
      <xdr:rowOff>3175</xdr:rowOff>
    </xdr:to>
    <xdr:sp macro="" textlink="">
      <xdr:nvSpPr>
        <xdr:cNvPr id="181" name="フローチャート: 判断 180">
          <a:extLst>
            <a:ext uri="{FF2B5EF4-FFF2-40B4-BE49-F238E27FC236}">
              <a16:creationId xmlns:a16="http://schemas.microsoft.com/office/drawing/2014/main" id="{4087F461-F35D-4B70-8DB8-11A3684FDEC2}"/>
            </a:ext>
          </a:extLst>
        </xdr:cNvPr>
        <xdr:cNvSpPr/>
      </xdr:nvSpPr>
      <xdr:spPr>
        <a:xfrm>
          <a:off x="1968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57785</xdr:rowOff>
    </xdr:from>
    <xdr:to>
      <xdr:col>6</xdr:col>
      <xdr:colOff>38100</xdr:colOff>
      <xdr:row>59</xdr:row>
      <xdr:rowOff>159385</xdr:rowOff>
    </xdr:to>
    <xdr:sp macro="" textlink="">
      <xdr:nvSpPr>
        <xdr:cNvPr id="182" name="フローチャート: 判断 181">
          <a:extLst>
            <a:ext uri="{FF2B5EF4-FFF2-40B4-BE49-F238E27FC236}">
              <a16:creationId xmlns:a16="http://schemas.microsoft.com/office/drawing/2014/main" id="{3EC86DA0-554C-44F2-A8FF-09F141BDD5B7}"/>
            </a:ext>
          </a:extLst>
        </xdr:cNvPr>
        <xdr:cNvSpPr/>
      </xdr:nvSpPr>
      <xdr:spPr>
        <a:xfrm>
          <a:off x="1079500" y="1017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DD055C3F-DB3F-49E4-B729-D6607EECB4D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AA7B8A6-288E-4FCE-AB95-5F60C60D33A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22CAF9F5-C531-45B3-B4E9-0E07359EDED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60FE1352-859A-48DF-9CBC-E300A22C274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467DDBCA-4CAC-4E43-BE8F-86D99CF7F72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97790</xdr:rowOff>
    </xdr:from>
    <xdr:to>
      <xdr:col>24</xdr:col>
      <xdr:colOff>114300</xdr:colOff>
      <xdr:row>62</xdr:row>
      <xdr:rowOff>27940</xdr:rowOff>
    </xdr:to>
    <xdr:sp macro="" textlink="">
      <xdr:nvSpPr>
        <xdr:cNvPr id="188" name="楕円 187">
          <a:extLst>
            <a:ext uri="{FF2B5EF4-FFF2-40B4-BE49-F238E27FC236}">
              <a16:creationId xmlns:a16="http://schemas.microsoft.com/office/drawing/2014/main" id="{13664DDB-450F-402C-9FEF-0AAF0F3713A6}"/>
            </a:ext>
          </a:extLst>
        </xdr:cNvPr>
        <xdr:cNvSpPr/>
      </xdr:nvSpPr>
      <xdr:spPr>
        <a:xfrm>
          <a:off x="45847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76217</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073F3C25-E7E6-4898-8D40-229D95187DA2}"/>
            </a:ext>
          </a:extLst>
        </xdr:cNvPr>
        <xdr:cNvSpPr txBox="1"/>
      </xdr:nvSpPr>
      <xdr:spPr>
        <a:xfrm>
          <a:off x="4673600"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82550</xdr:rowOff>
    </xdr:from>
    <xdr:to>
      <xdr:col>20</xdr:col>
      <xdr:colOff>38100</xdr:colOff>
      <xdr:row>62</xdr:row>
      <xdr:rowOff>12700</xdr:rowOff>
    </xdr:to>
    <xdr:sp macro="" textlink="">
      <xdr:nvSpPr>
        <xdr:cNvPr id="190" name="楕円 189">
          <a:extLst>
            <a:ext uri="{FF2B5EF4-FFF2-40B4-BE49-F238E27FC236}">
              <a16:creationId xmlns:a16="http://schemas.microsoft.com/office/drawing/2014/main" id="{EABD0581-7553-4D72-9989-C8538D7C5E43}"/>
            </a:ext>
          </a:extLst>
        </xdr:cNvPr>
        <xdr:cNvSpPr/>
      </xdr:nvSpPr>
      <xdr:spPr>
        <a:xfrm>
          <a:off x="37465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133350</xdr:rowOff>
    </xdr:from>
    <xdr:to>
      <xdr:col>24</xdr:col>
      <xdr:colOff>63500</xdr:colOff>
      <xdr:row>61</xdr:row>
      <xdr:rowOff>148590</xdr:rowOff>
    </xdr:to>
    <xdr:cxnSp macro="">
      <xdr:nvCxnSpPr>
        <xdr:cNvPr id="191" name="直線コネクタ 190">
          <a:extLst>
            <a:ext uri="{FF2B5EF4-FFF2-40B4-BE49-F238E27FC236}">
              <a16:creationId xmlns:a16="http://schemas.microsoft.com/office/drawing/2014/main" id="{79481EAE-33AD-45FA-A812-89FA052A49F9}"/>
            </a:ext>
          </a:extLst>
        </xdr:cNvPr>
        <xdr:cNvCxnSpPr/>
      </xdr:nvCxnSpPr>
      <xdr:spPr>
        <a:xfrm>
          <a:off x="3797300" y="105918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57785</xdr:rowOff>
    </xdr:from>
    <xdr:to>
      <xdr:col>15</xdr:col>
      <xdr:colOff>101600</xdr:colOff>
      <xdr:row>61</xdr:row>
      <xdr:rowOff>159385</xdr:rowOff>
    </xdr:to>
    <xdr:sp macro="" textlink="">
      <xdr:nvSpPr>
        <xdr:cNvPr id="192" name="楕円 191">
          <a:extLst>
            <a:ext uri="{FF2B5EF4-FFF2-40B4-BE49-F238E27FC236}">
              <a16:creationId xmlns:a16="http://schemas.microsoft.com/office/drawing/2014/main" id="{CDEBD497-B4E0-420E-9FC4-C2AF11278683}"/>
            </a:ext>
          </a:extLst>
        </xdr:cNvPr>
        <xdr:cNvSpPr/>
      </xdr:nvSpPr>
      <xdr:spPr>
        <a:xfrm>
          <a:off x="2857500" y="1051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108585</xdr:rowOff>
    </xdr:from>
    <xdr:to>
      <xdr:col>19</xdr:col>
      <xdr:colOff>177800</xdr:colOff>
      <xdr:row>61</xdr:row>
      <xdr:rowOff>133350</xdr:rowOff>
    </xdr:to>
    <xdr:cxnSp macro="">
      <xdr:nvCxnSpPr>
        <xdr:cNvPr id="193" name="直線コネクタ 192">
          <a:extLst>
            <a:ext uri="{FF2B5EF4-FFF2-40B4-BE49-F238E27FC236}">
              <a16:creationId xmlns:a16="http://schemas.microsoft.com/office/drawing/2014/main" id="{E31A0BF8-B21C-4C87-8206-4908D5D0DEFE}"/>
            </a:ext>
          </a:extLst>
        </xdr:cNvPr>
        <xdr:cNvCxnSpPr/>
      </xdr:nvCxnSpPr>
      <xdr:spPr>
        <a:xfrm>
          <a:off x="2908300" y="1056703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17780</xdr:rowOff>
    </xdr:from>
    <xdr:to>
      <xdr:col>10</xdr:col>
      <xdr:colOff>165100</xdr:colOff>
      <xdr:row>61</xdr:row>
      <xdr:rowOff>119380</xdr:rowOff>
    </xdr:to>
    <xdr:sp macro="" textlink="">
      <xdr:nvSpPr>
        <xdr:cNvPr id="194" name="楕円 193">
          <a:extLst>
            <a:ext uri="{FF2B5EF4-FFF2-40B4-BE49-F238E27FC236}">
              <a16:creationId xmlns:a16="http://schemas.microsoft.com/office/drawing/2014/main" id="{DB67E8BC-0025-4B7E-BBEC-1DCFE629F055}"/>
            </a:ext>
          </a:extLst>
        </xdr:cNvPr>
        <xdr:cNvSpPr/>
      </xdr:nvSpPr>
      <xdr:spPr>
        <a:xfrm>
          <a:off x="1968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68580</xdr:rowOff>
    </xdr:from>
    <xdr:to>
      <xdr:col>15</xdr:col>
      <xdr:colOff>50800</xdr:colOff>
      <xdr:row>61</xdr:row>
      <xdr:rowOff>108585</xdr:rowOff>
    </xdr:to>
    <xdr:cxnSp macro="">
      <xdr:nvCxnSpPr>
        <xdr:cNvPr id="195" name="直線コネクタ 194">
          <a:extLst>
            <a:ext uri="{FF2B5EF4-FFF2-40B4-BE49-F238E27FC236}">
              <a16:creationId xmlns:a16="http://schemas.microsoft.com/office/drawing/2014/main" id="{9DD90A23-C8A8-4452-BCFD-243AE973C3DA}"/>
            </a:ext>
          </a:extLst>
        </xdr:cNvPr>
        <xdr:cNvCxnSpPr/>
      </xdr:nvCxnSpPr>
      <xdr:spPr>
        <a:xfrm>
          <a:off x="2019300" y="1052703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160655</xdr:rowOff>
    </xdr:from>
    <xdr:to>
      <xdr:col>6</xdr:col>
      <xdr:colOff>38100</xdr:colOff>
      <xdr:row>61</xdr:row>
      <xdr:rowOff>90805</xdr:rowOff>
    </xdr:to>
    <xdr:sp macro="" textlink="">
      <xdr:nvSpPr>
        <xdr:cNvPr id="196" name="楕円 195">
          <a:extLst>
            <a:ext uri="{FF2B5EF4-FFF2-40B4-BE49-F238E27FC236}">
              <a16:creationId xmlns:a16="http://schemas.microsoft.com/office/drawing/2014/main" id="{71A911BE-3893-4177-B744-F47E837F75E2}"/>
            </a:ext>
          </a:extLst>
        </xdr:cNvPr>
        <xdr:cNvSpPr/>
      </xdr:nvSpPr>
      <xdr:spPr>
        <a:xfrm>
          <a:off x="1079500" y="1044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40005</xdr:rowOff>
    </xdr:from>
    <xdr:to>
      <xdr:col>10</xdr:col>
      <xdr:colOff>114300</xdr:colOff>
      <xdr:row>61</xdr:row>
      <xdr:rowOff>68580</xdr:rowOff>
    </xdr:to>
    <xdr:cxnSp macro="">
      <xdr:nvCxnSpPr>
        <xdr:cNvPr id="197" name="直線コネクタ 196">
          <a:extLst>
            <a:ext uri="{FF2B5EF4-FFF2-40B4-BE49-F238E27FC236}">
              <a16:creationId xmlns:a16="http://schemas.microsoft.com/office/drawing/2014/main" id="{C455E510-F845-4D87-B3D5-7DE059FA3A30}"/>
            </a:ext>
          </a:extLst>
        </xdr:cNvPr>
        <xdr:cNvCxnSpPr/>
      </xdr:nvCxnSpPr>
      <xdr:spPr>
        <a:xfrm>
          <a:off x="1130300" y="1049845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80662</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1394B1B7-2458-48D9-B7B1-4DF3C96FE520}"/>
            </a:ext>
          </a:extLst>
        </xdr:cNvPr>
        <xdr:cNvSpPr txBox="1"/>
      </xdr:nvSpPr>
      <xdr:spPr>
        <a:xfrm>
          <a:off x="3582044" y="1002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53992</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57633D89-A30E-4840-9E5A-C7FC70DF4539}"/>
            </a:ext>
          </a:extLst>
        </xdr:cNvPr>
        <xdr:cNvSpPr txBox="1"/>
      </xdr:nvSpPr>
      <xdr:spPr>
        <a:xfrm>
          <a:off x="27057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19702</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28B441B8-0A52-4250-8D85-96101AEE4DAA}"/>
            </a:ext>
          </a:extLst>
        </xdr:cNvPr>
        <xdr:cNvSpPr txBox="1"/>
      </xdr:nvSpPr>
      <xdr:spPr>
        <a:xfrm>
          <a:off x="181674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4462</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2F52C5DF-AEB2-44C0-9068-79E3C6DC9E91}"/>
            </a:ext>
          </a:extLst>
        </xdr:cNvPr>
        <xdr:cNvSpPr txBox="1"/>
      </xdr:nvSpPr>
      <xdr:spPr>
        <a:xfrm>
          <a:off x="927744" y="994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3827</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1FE5D625-C7FB-4515-915C-4C16DBD0A2D2}"/>
            </a:ext>
          </a:extLst>
        </xdr:cNvPr>
        <xdr:cNvSpPr txBox="1"/>
      </xdr:nvSpPr>
      <xdr:spPr>
        <a:xfrm>
          <a:off x="3582044" y="1063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150512</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A94FE2C2-7EC6-493F-B0CA-352BFDAE9779}"/>
            </a:ext>
          </a:extLst>
        </xdr:cNvPr>
        <xdr:cNvSpPr txBox="1"/>
      </xdr:nvSpPr>
      <xdr:spPr>
        <a:xfrm>
          <a:off x="2705744" y="1060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110507</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0B505F8F-F977-4120-9891-A6EEEE4B9249}"/>
            </a:ext>
          </a:extLst>
        </xdr:cNvPr>
        <xdr:cNvSpPr txBox="1"/>
      </xdr:nvSpPr>
      <xdr:spPr>
        <a:xfrm>
          <a:off x="18167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81932</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6A1E5709-115D-4F63-9C45-CEBB7F389ECC}"/>
            </a:ext>
          </a:extLst>
        </xdr:cNvPr>
        <xdr:cNvSpPr txBox="1"/>
      </xdr:nvSpPr>
      <xdr:spPr>
        <a:xfrm>
          <a:off x="927744" y="1054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42296F8C-4F42-4C05-AFBF-BEF6B484BD4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EEA85C5F-A1F5-43CB-A490-2BDB9389722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9B3D2C76-2ED2-4DD1-8EA4-ADDC683500B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EFF252A9-15BB-4663-AAD4-F9D23274963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D30CB7B6-F23E-42F2-BB08-379DFB00533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7E028AFF-3648-4270-AA54-9EBD2AC49FA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560279C7-578D-4066-95F9-1CDAC33B825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897DEF99-6132-45A0-8C64-43394EAA60B3}"/>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71DD6A8D-BDD7-4558-888A-F3832662576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1B628404-E025-4A9E-B57B-D9ACB633866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6" name="直線コネクタ 215">
          <a:extLst>
            <a:ext uri="{FF2B5EF4-FFF2-40B4-BE49-F238E27FC236}">
              <a16:creationId xmlns:a16="http://schemas.microsoft.com/office/drawing/2014/main" id="{89152D91-3C81-4F63-B9B9-1AD428F09444}"/>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7" name="テキスト ボックス 216">
          <a:extLst>
            <a:ext uri="{FF2B5EF4-FFF2-40B4-BE49-F238E27FC236}">
              <a16:creationId xmlns:a16="http://schemas.microsoft.com/office/drawing/2014/main" id="{857137E8-BC1F-4B49-982F-87EB59EF12BA}"/>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8" name="直線コネクタ 217">
          <a:extLst>
            <a:ext uri="{FF2B5EF4-FFF2-40B4-BE49-F238E27FC236}">
              <a16:creationId xmlns:a16="http://schemas.microsoft.com/office/drawing/2014/main" id="{A20BDD39-5C9A-497C-AC81-AAD9A7CD9264}"/>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9" name="テキスト ボックス 218">
          <a:extLst>
            <a:ext uri="{FF2B5EF4-FFF2-40B4-BE49-F238E27FC236}">
              <a16:creationId xmlns:a16="http://schemas.microsoft.com/office/drawing/2014/main" id="{9299FF57-FCB0-4FE1-AE99-45348D41CF5B}"/>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0" name="直線コネクタ 219">
          <a:extLst>
            <a:ext uri="{FF2B5EF4-FFF2-40B4-BE49-F238E27FC236}">
              <a16:creationId xmlns:a16="http://schemas.microsoft.com/office/drawing/2014/main" id="{0E38CE64-CF98-4F51-B70A-8FDC04B6977E}"/>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1" name="テキスト ボックス 220">
          <a:extLst>
            <a:ext uri="{FF2B5EF4-FFF2-40B4-BE49-F238E27FC236}">
              <a16:creationId xmlns:a16="http://schemas.microsoft.com/office/drawing/2014/main" id="{11CE5D7E-A9D1-4F79-9A60-571E34031FCE}"/>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2" name="直線コネクタ 221">
          <a:extLst>
            <a:ext uri="{FF2B5EF4-FFF2-40B4-BE49-F238E27FC236}">
              <a16:creationId xmlns:a16="http://schemas.microsoft.com/office/drawing/2014/main" id="{3E181436-821A-4197-8C4C-B2289A64FC7B}"/>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3" name="テキスト ボックス 222">
          <a:extLst>
            <a:ext uri="{FF2B5EF4-FFF2-40B4-BE49-F238E27FC236}">
              <a16:creationId xmlns:a16="http://schemas.microsoft.com/office/drawing/2014/main" id="{74196DDC-260E-4539-B3EA-339CD200D44A}"/>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4" name="直線コネクタ 223">
          <a:extLst>
            <a:ext uri="{FF2B5EF4-FFF2-40B4-BE49-F238E27FC236}">
              <a16:creationId xmlns:a16="http://schemas.microsoft.com/office/drawing/2014/main" id="{0C0F5100-D725-4A14-A6BA-033FA510FCB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5" name="テキスト ボックス 224">
          <a:extLst>
            <a:ext uri="{FF2B5EF4-FFF2-40B4-BE49-F238E27FC236}">
              <a16:creationId xmlns:a16="http://schemas.microsoft.com/office/drawing/2014/main" id="{6CED07F1-1FED-4FB5-88A1-AADFABA17C12}"/>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6" name="直線コネクタ 225">
          <a:extLst>
            <a:ext uri="{FF2B5EF4-FFF2-40B4-BE49-F238E27FC236}">
              <a16:creationId xmlns:a16="http://schemas.microsoft.com/office/drawing/2014/main" id="{CF0E8747-3AC3-4F06-91FC-B4D5C0B55BFB}"/>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7" name="テキスト ボックス 226">
          <a:extLst>
            <a:ext uri="{FF2B5EF4-FFF2-40B4-BE49-F238E27FC236}">
              <a16:creationId xmlns:a16="http://schemas.microsoft.com/office/drawing/2014/main" id="{030E523A-B4F5-461E-AF03-F2B6D8C01EA8}"/>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D59A937C-3C54-4CA1-9355-5AB34002D7E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a:extLst>
            <a:ext uri="{FF2B5EF4-FFF2-40B4-BE49-F238E27FC236}">
              <a16:creationId xmlns:a16="http://schemas.microsoft.com/office/drawing/2014/main" id="{44C2B406-F577-4595-AA84-275F32075786}"/>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52322AF5-F8B6-409E-BE3B-819D70C6F16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38695</xdr:rowOff>
    </xdr:from>
    <xdr:to>
      <xdr:col>54</xdr:col>
      <xdr:colOff>189865</xdr:colOff>
      <xdr:row>64</xdr:row>
      <xdr:rowOff>127965</xdr:rowOff>
    </xdr:to>
    <xdr:cxnSp macro="">
      <xdr:nvCxnSpPr>
        <xdr:cNvPr id="231" name="直線コネクタ 230">
          <a:extLst>
            <a:ext uri="{FF2B5EF4-FFF2-40B4-BE49-F238E27FC236}">
              <a16:creationId xmlns:a16="http://schemas.microsoft.com/office/drawing/2014/main" id="{6BE5E215-0F32-475A-A870-E18D3840EE12}"/>
            </a:ext>
          </a:extLst>
        </xdr:cNvPr>
        <xdr:cNvCxnSpPr/>
      </xdr:nvCxnSpPr>
      <xdr:spPr>
        <a:xfrm flipV="1">
          <a:off x="10476865" y="9639895"/>
          <a:ext cx="0" cy="1460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131792</xdr:rowOff>
    </xdr:from>
    <xdr:ext cx="469744" cy="259045"/>
    <xdr:sp macro="" textlink="">
      <xdr:nvSpPr>
        <xdr:cNvPr id="232" name="【橋りょう・トンネル】&#10;一人当たり有形固定資産（償却資産）額最小値テキスト">
          <a:extLst>
            <a:ext uri="{FF2B5EF4-FFF2-40B4-BE49-F238E27FC236}">
              <a16:creationId xmlns:a16="http://schemas.microsoft.com/office/drawing/2014/main" id="{3D06B59C-8081-4994-AE39-7E77231C0E55}"/>
            </a:ext>
          </a:extLst>
        </xdr:cNvPr>
        <xdr:cNvSpPr txBox="1"/>
      </xdr:nvSpPr>
      <xdr:spPr>
        <a:xfrm>
          <a:off x="10515600" y="11104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127965</xdr:rowOff>
    </xdr:from>
    <xdr:to>
      <xdr:col>55</xdr:col>
      <xdr:colOff>88900</xdr:colOff>
      <xdr:row>64</xdr:row>
      <xdr:rowOff>127965</xdr:rowOff>
    </xdr:to>
    <xdr:cxnSp macro="">
      <xdr:nvCxnSpPr>
        <xdr:cNvPr id="233" name="直線コネクタ 232">
          <a:extLst>
            <a:ext uri="{FF2B5EF4-FFF2-40B4-BE49-F238E27FC236}">
              <a16:creationId xmlns:a16="http://schemas.microsoft.com/office/drawing/2014/main" id="{27658F30-9B23-4D7C-A00C-76BD42EE8C54}"/>
            </a:ext>
          </a:extLst>
        </xdr:cNvPr>
        <xdr:cNvCxnSpPr/>
      </xdr:nvCxnSpPr>
      <xdr:spPr>
        <a:xfrm>
          <a:off x="10388600" y="11100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156822</xdr:rowOff>
    </xdr:from>
    <xdr:ext cx="599010" cy="259045"/>
    <xdr:sp macro="" textlink="">
      <xdr:nvSpPr>
        <xdr:cNvPr id="234" name="【橋りょう・トンネル】&#10;一人当たり有形固定資産（償却資産）額最大値テキスト">
          <a:extLst>
            <a:ext uri="{FF2B5EF4-FFF2-40B4-BE49-F238E27FC236}">
              <a16:creationId xmlns:a16="http://schemas.microsoft.com/office/drawing/2014/main" id="{A5243CC6-AA45-48C3-8E83-C37E8A619AE4}"/>
            </a:ext>
          </a:extLst>
        </xdr:cNvPr>
        <xdr:cNvSpPr txBox="1"/>
      </xdr:nvSpPr>
      <xdr:spPr>
        <a:xfrm>
          <a:off x="10515600" y="9415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38695</xdr:rowOff>
    </xdr:from>
    <xdr:to>
      <xdr:col>55</xdr:col>
      <xdr:colOff>88900</xdr:colOff>
      <xdr:row>56</xdr:row>
      <xdr:rowOff>38695</xdr:rowOff>
    </xdr:to>
    <xdr:cxnSp macro="">
      <xdr:nvCxnSpPr>
        <xdr:cNvPr id="235" name="直線コネクタ 234">
          <a:extLst>
            <a:ext uri="{FF2B5EF4-FFF2-40B4-BE49-F238E27FC236}">
              <a16:creationId xmlns:a16="http://schemas.microsoft.com/office/drawing/2014/main" id="{17ECCC78-2B75-4B70-ABDD-D49D1C8340BB}"/>
            </a:ext>
          </a:extLst>
        </xdr:cNvPr>
        <xdr:cNvCxnSpPr/>
      </xdr:nvCxnSpPr>
      <xdr:spPr>
        <a:xfrm>
          <a:off x="10388600" y="9639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5202</xdr:rowOff>
    </xdr:from>
    <xdr:ext cx="599010" cy="259045"/>
    <xdr:sp macro="" textlink="">
      <xdr:nvSpPr>
        <xdr:cNvPr id="236" name="【橋りょう・トンネル】&#10;一人当たり有形固定資産（償却資産）額平均値テキスト">
          <a:extLst>
            <a:ext uri="{FF2B5EF4-FFF2-40B4-BE49-F238E27FC236}">
              <a16:creationId xmlns:a16="http://schemas.microsoft.com/office/drawing/2014/main" id="{908357D9-7C30-48C8-A03D-82B05EBEF6B8}"/>
            </a:ext>
          </a:extLst>
        </xdr:cNvPr>
        <xdr:cNvSpPr txBox="1"/>
      </xdr:nvSpPr>
      <xdr:spPr>
        <a:xfrm>
          <a:off x="10515600" y="106351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26775</xdr:rowOff>
    </xdr:from>
    <xdr:to>
      <xdr:col>55</xdr:col>
      <xdr:colOff>50800</xdr:colOff>
      <xdr:row>62</xdr:row>
      <xdr:rowOff>128375</xdr:rowOff>
    </xdr:to>
    <xdr:sp macro="" textlink="">
      <xdr:nvSpPr>
        <xdr:cNvPr id="237" name="フローチャート: 判断 236">
          <a:extLst>
            <a:ext uri="{FF2B5EF4-FFF2-40B4-BE49-F238E27FC236}">
              <a16:creationId xmlns:a16="http://schemas.microsoft.com/office/drawing/2014/main" id="{59704741-D683-4422-9E2E-64EE7A420A76}"/>
            </a:ext>
          </a:extLst>
        </xdr:cNvPr>
        <xdr:cNvSpPr/>
      </xdr:nvSpPr>
      <xdr:spPr>
        <a:xfrm>
          <a:off x="10426700" y="1065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49084</xdr:rowOff>
    </xdr:from>
    <xdr:to>
      <xdr:col>50</xdr:col>
      <xdr:colOff>165100</xdr:colOff>
      <xdr:row>62</xdr:row>
      <xdr:rowOff>150684</xdr:rowOff>
    </xdr:to>
    <xdr:sp macro="" textlink="">
      <xdr:nvSpPr>
        <xdr:cNvPr id="238" name="フローチャート: 判断 237">
          <a:extLst>
            <a:ext uri="{FF2B5EF4-FFF2-40B4-BE49-F238E27FC236}">
              <a16:creationId xmlns:a16="http://schemas.microsoft.com/office/drawing/2014/main" id="{5D9ECB1E-CB89-437F-8662-04EEB2D24D35}"/>
            </a:ext>
          </a:extLst>
        </xdr:cNvPr>
        <xdr:cNvSpPr/>
      </xdr:nvSpPr>
      <xdr:spPr>
        <a:xfrm>
          <a:off x="9588500" y="1067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44446</xdr:rowOff>
    </xdr:from>
    <xdr:to>
      <xdr:col>46</xdr:col>
      <xdr:colOff>38100</xdr:colOff>
      <xdr:row>62</xdr:row>
      <xdr:rowOff>146046</xdr:rowOff>
    </xdr:to>
    <xdr:sp macro="" textlink="">
      <xdr:nvSpPr>
        <xdr:cNvPr id="239" name="フローチャート: 判断 238">
          <a:extLst>
            <a:ext uri="{FF2B5EF4-FFF2-40B4-BE49-F238E27FC236}">
              <a16:creationId xmlns:a16="http://schemas.microsoft.com/office/drawing/2014/main" id="{A33FEBDF-7D0D-4E66-8679-B5E68CCDDF23}"/>
            </a:ext>
          </a:extLst>
        </xdr:cNvPr>
        <xdr:cNvSpPr/>
      </xdr:nvSpPr>
      <xdr:spPr>
        <a:xfrm>
          <a:off x="8699500" y="1067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31408</xdr:rowOff>
    </xdr:from>
    <xdr:to>
      <xdr:col>41</xdr:col>
      <xdr:colOff>101600</xdr:colOff>
      <xdr:row>62</xdr:row>
      <xdr:rowOff>133008</xdr:rowOff>
    </xdr:to>
    <xdr:sp macro="" textlink="">
      <xdr:nvSpPr>
        <xdr:cNvPr id="240" name="フローチャート: 判断 239">
          <a:extLst>
            <a:ext uri="{FF2B5EF4-FFF2-40B4-BE49-F238E27FC236}">
              <a16:creationId xmlns:a16="http://schemas.microsoft.com/office/drawing/2014/main" id="{AEE6F8BA-2DD3-496A-BE58-6AABD775D27E}"/>
            </a:ext>
          </a:extLst>
        </xdr:cNvPr>
        <xdr:cNvSpPr/>
      </xdr:nvSpPr>
      <xdr:spPr>
        <a:xfrm>
          <a:off x="7810500" y="10661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30456</xdr:rowOff>
    </xdr:from>
    <xdr:to>
      <xdr:col>36</xdr:col>
      <xdr:colOff>165100</xdr:colOff>
      <xdr:row>62</xdr:row>
      <xdr:rowOff>132056</xdr:rowOff>
    </xdr:to>
    <xdr:sp macro="" textlink="">
      <xdr:nvSpPr>
        <xdr:cNvPr id="241" name="フローチャート: 判断 240">
          <a:extLst>
            <a:ext uri="{FF2B5EF4-FFF2-40B4-BE49-F238E27FC236}">
              <a16:creationId xmlns:a16="http://schemas.microsoft.com/office/drawing/2014/main" id="{3EFC98FD-5953-4EE0-8BCA-EE482B578928}"/>
            </a:ext>
          </a:extLst>
        </xdr:cNvPr>
        <xdr:cNvSpPr/>
      </xdr:nvSpPr>
      <xdr:spPr>
        <a:xfrm>
          <a:off x="6921500" y="1066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600E82D1-1B65-4B2F-BCA4-27972EF3320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F212646C-64B9-4319-A3A5-C2AFBF597A2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2ED093E4-64CB-4C53-89FB-3938D1AEB8A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124F7641-2D1F-467F-850B-52DA23E3F98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9562FF73-CD3D-4F05-9123-D7EF45EF794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94985</xdr:rowOff>
    </xdr:from>
    <xdr:to>
      <xdr:col>55</xdr:col>
      <xdr:colOff>50800</xdr:colOff>
      <xdr:row>62</xdr:row>
      <xdr:rowOff>25135</xdr:rowOff>
    </xdr:to>
    <xdr:sp macro="" textlink="">
      <xdr:nvSpPr>
        <xdr:cNvPr id="247" name="楕円 246">
          <a:extLst>
            <a:ext uri="{FF2B5EF4-FFF2-40B4-BE49-F238E27FC236}">
              <a16:creationId xmlns:a16="http://schemas.microsoft.com/office/drawing/2014/main" id="{29E962E4-BBA3-407B-A63B-A131EEB76F3A}"/>
            </a:ext>
          </a:extLst>
        </xdr:cNvPr>
        <xdr:cNvSpPr/>
      </xdr:nvSpPr>
      <xdr:spPr>
        <a:xfrm>
          <a:off x="10426700" y="1055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117862</xdr:rowOff>
    </xdr:from>
    <xdr:ext cx="599010" cy="259045"/>
    <xdr:sp macro="" textlink="">
      <xdr:nvSpPr>
        <xdr:cNvPr id="248" name="【橋りょう・トンネル】&#10;一人当たり有形固定資産（償却資産）額該当値テキスト">
          <a:extLst>
            <a:ext uri="{FF2B5EF4-FFF2-40B4-BE49-F238E27FC236}">
              <a16:creationId xmlns:a16="http://schemas.microsoft.com/office/drawing/2014/main" id="{C2A989DC-A7DC-4D27-A292-F1A00AF61134}"/>
            </a:ext>
          </a:extLst>
        </xdr:cNvPr>
        <xdr:cNvSpPr txBox="1"/>
      </xdr:nvSpPr>
      <xdr:spPr>
        <a:xfrm>
          <a:off x="10515600" y="10404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96593</xdr:rowOff>
    </xdr:from>
    <xdr:to>
      <xdr:col>50</xdr:col>
      <xdr:colOff>165100</xdr:colOff>
      <xdr:row>62</xdr:row>
      <xdr:rowOff>26743</xdr:rowOff>
    </xdr:to>
    <xdr:sp macro="" textlink="">
      <xdr:nvSpPr>
        <xdr:cNvPr id="249" name="楕円 248">
          <a:extLst>
            <a:ext uri="{FF2B5EF4-FFF2-40B4-BE49-F238E27FC236}">
              <a16:creationId xmlns:a16="http://schemas.microsoft.com/office/drawing/2014/main" id="{A7125E77-9B75-4ECE-8FCE-3A24566B6CFC}"/>
            </a:ext>
          </a:extLst>
        </xdr:cNvPr>
        <xdr:cNvSpPr/>
      </xdr:nvSpPr>
      <xdr:spPr>
        <a:xfrm>
          <a:off x="9588500" y="1055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145785</xdr:rowOff>
    </xdr:from>
    <xdr:to>
      <xdr:col>55</xdr:col>
      <xdr:colOff>0</xdr:colOff>
      <xdr:row>61</xdr:row>
      <xdr:rowOff>147393</xdr:rowOff>
    </xdr:to>
    <xdr:cxnSp macro="">
      <xdr:nvCxnSpPr>
        <xdr:cNvPr id="250" name="直線コネクタ 249">
          <a:extLst>
            <a:ext uri="{FF2B5EF4-FFF2-40B4-BE49-F238E27FC236}">
              <a16:creationId xmlns:a16="http://schemas.microsoft.com/office/drawing/2014/main" id="{69422607-CEDF-471B-88F5-48DFB171A4E0}"/>
            </a:ext>
          </a:extLst>
        </xdr:cNvPr>
        <xdr:cNvCxnSpPr/>
      </xdr:nvCxnSpPr>
      <xdr:spPr>
        <a:xfrm flipV="1">
          <a:off x="9639300" y="10604235"/>
          <a:ext cx="838200" cy="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98211</xdr:rowOff>
    </xdr:from>
    <xdr:to>
      <xdr:col>46</xdr:col>
      <xdr:colOff>38100</xdr:colOff>
      <xdr:row>62</xdr:row>
      <xdr:rowOff>28361</xdr:rowOff>
    </xdr:to>
    <xdr:sp macro="" textlink="">
      <xdr:nvSpPr>
        <xdr:cNvPr id="251" name="楕円 250">
          <a:extLst>
            <a:ext uri="{FF2B5EF4-FFF2-40B4-BE49-F238E27FC236}">
              <a16:creationId xmlns:a16="http://schemas.microsoft.com/office/drawing/2014/main" id="{3054673E-0CB3-4EA2-A844-DADD60C028DD}"/>
            </a:ext>
          </a:extLst>
        </xdr:cNvPr>
        <xdr:cNvSpPr/>
      </xdr:nvSpPr>
      <xdr:spPr>
        <a:xfrm>
          <a:off x="8699500" y="1055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147393</xdr:rowOff>
    </xdr:from>
    <xdr:to>
      <xdr:col>50</xdr:col>
      <xdr:colOff>114300</xdr:colOff>
      <xdr:row>61</xdr:row>
      <xdr:rowOff>149011</xdr:rowOff>
    </xdr:to>
    <xdr:cxnSp macro="">
      <xdr:nvCxnSpPr>
        <xdr:cNvPr id="252" name="直線コネクタ 251">
          <a:extLst>
            <a:ext uri="{FF2B5EF4-FFF2-40B4-BE49-F238E27FC236}">
              <a16:creationId xmlns:a16="http://schemas.microsoft.com/office/drawing/2014/main" id="{261B7C47-15E7-44D2-999D-468CA72CED99}"/>
            </a:ext>
          </a:extLst>
        </xdr:cNvPr>
        <xdr:cNvCxnSpPr/>
      </xdr:nvCxnSpPr>
      <xdr:spPr>
        <a:xfrm flipV="1">
          <a:off x="8750300" y="10605843"/>
          <a:ext cx="889000" cy="1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71181</xdr:rowOff>
    </xdr:from>
    <xdr:to>
      <xdr:col>41</xdr:col>
      <xdr:colOff>101600</xdr:colOff>
      <xdr:row>62</xdr:row>
      <xdr:rowOff>1331</xdr:rowOff>
    </xdr:to>
    <xdr:sp macro="" textlink="">
      <xdr:nvSpPr>
        <xdr:cNvPr id="253" name="楕円 252">
          <a:extLst>
            <a:ext uri="{FF2B5EF4-FFF2-40B4-BE49-F238E27FC236}">
              <a16:creationId xmlns:a16="http://schemas.microsoft.com/office/drawing/2014/main" id="{A52E8261-0EA2-4FA5-AC7B-A5F17D7FD41B}"/>
            </a:ext>
          </a:extLst>
        </xdr:cNvPr>
        <xdr:cNvSpPr/>
      </xdr:nvSpPr>
      <xdr:spPr>
        <a:xfrm>
          <a:off x="7810500" y="1052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121981</xdr:rowOff>
    </xdr:from>
    <xdr:to>
      <xdr:col>45</xdr:col>
      <xdr:colOff>177800</xdr:colOff>
      <xdr:row>61</xdr:row>
      <xdr:rowOff>149011</xdr:rowOff>
    </xdr:to>
    <xdr:cxnSp macro="">
      <xdr:nvCxnSpPr>
        <xdr:cNvPr id="254" name="直線コネクタ 253">
          <a:extLst>
            <a:ext uri="{FF2B5EF4-FFF2-40B4-BE49-F238E27FC236}">
              <a16:creationId xmlns:a16="http://schemas.microsoft.com/office/drawing/2014/main" id="{71E4AD85-9A1F-46C1-8068-AE0EDE8D6D3B}"/>
            </a:ext>
          </a:extLst>
        </xdr:cNvPr>
        <xdr:cNvCxnSpPr/>
      </xdr:nvCxnSpPr>
      <xdr:spPr>
        <a:xfrm>
          <a:off x="7861300" y="10580431"/>
          <a:ext cx="889000" cy="27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66535</xdr:rowOff>
    </xdr:from>
    <xdr:to>
      <xdr:col>36</xdr:col>
      <xdr:colOff>165100</xdr:colOff>
      <xdr:row>61</xdr:row>
      <xdr:rowOff>168135</xdr:rowOff>
    </xdr:to>
    <xdr:sp macro="" textlink="">
      <xdr:nvSpPr>
        <xdr:cNvPr id="255" name="楕円 254">
          <a:extLst>
            <a:ext uri="{FF2B5EF4-FFF2-40B4-BE49-F238E27FC236}">
              <a16:creationId xmlns:a16="http://schemas.microsoft.com/office/drawing/2014/main" id="{9843EC9E-9F09-4A96-B399-3C8CAF4B6EB6}"/>
            </a:ext>
          </a:extLst>
        </xdr:cNvPr>
        <xdr:cNvSpPr/>
      </xdr:nvSpPr>
      <xdr:spPr>
        <a:xfrm>
          <a:off x="6921500" y="1052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117335</xdr:rowOff>
    </xdr:from>
    <xdr:to>
      <xdr:col>41</xdr:col>
      <xdr:colOff>50800</xdr:colOff>
      <xdr:row>61</xdr:row>
      <xdr:rowOff>121981</xdr:rowOff>
    </xdr:to>
    <xdr:cxnSp macro="">
      <xdr:nvCxnSpPr>
        <xdr:cNvPr id="256" name="直線コネクタ 255">
          <a:extLst>
            <a:ext uri="{FF2B5EF4-FFF2-40B4-BE49-F238E27FC236}">
              <a16:creationId xmlns:a16="http://schemas.microsoft.com/office/drawing/2014/main" id="{7C78DF83-FBE9-4376-BCAC-5FFF692F9FC9}"/>
            </a:ext>
          </a:extLst>
        </xdr:cNvPr>
        <xdr:cNvCxnSpPr/>
      </xdr:nvCxnSpPr>
      <xdr:spPr>
        <a:xfrm>
          <a:off x="6972300" y="10575785"/>
          <a:ext cx="889000" cy="4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141811</xdr:rowOff>
    </xdr:from>
    <xdr:ext cx="599010" cy="259045"/>
    <xdr:sp macro="" textlink="">
      <xdr:nvSpPr>
        <xdr:cNvPr id="257" name="n_1aveValue【橋りょう・トンネル】&#10;一人当たり有形固定資産（償却資産）額">
          <a:extLst>
            <a:ext uri="{FF2B5EF4-FFF2-40B4-BE49-F238E27FC236}">
              <a16:creationId xmlns:a16="http://schemas.microsoft.com/office/drawing/2014/main" id="{1961E0C1-6501-4302-B3FF-4ABFDE120C4C}"/>
            </a:ext>
          </a:extLst>
        </xdr:cNvPr>
        <xdr:cNvSpPr txBox="1"/>
      </xdr:nvSpPr>
      <xdr:spPr>
        <a:xfrm>
          <a:off x="9327095" y="10771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137173</xdr:rowOff>
    </xdr:from>
    <xdr:ext cx="599010" cy="259045"/>
    <xdr:sp macro="" textlink="">
      <xdr:nvSpPr>
        <xdr:cNvPr id="258" name="n_2aveValue【橋りょう・トンネル】&#10;一人当たり有形固定資産（償却資産）額">
          <a:extLst>
            <a:ext uri="{FF2B5EF4-FFF2-40B4-BE49-F238E27FC236}">
              <a16:creationId xmlns:a16="http://schemas.microsoft.com/office/drawing/2014/main" id="{71FF3E44-0E87-4412-B0D3-C27ECC75B80D}"/>
            </a:ext>
          </a:extLst>
        </xdr:cNvPr>
        <xdr:cNvSpPr txBox="1"/>
      </xdr:nvSpPr>
      <xdr:spPr>
        <a:xfrm>
          <a:off x="8450795" y="10767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124135</xdr:rowOff>
    </xdr:from>
    <xdr:ext cx="599010" cy="259045"/>
    <xdr:sp macro="" textlink="">
      <xdr:nvSpPr>
        <xdr:cNvPr id="259" name="n_3aveValue【橋りょう・トンネル】&#10;一人当たり有形固定資産（償却資産）額">
          <a:extLst>
            <a:ext uri="{FF2B5EF4-FFF2-40B4-BE49-F238E27FC236}">
              <a16:creationId xmlns:a16="http://schemas.microsoft.com/office/drawing/2014/main" id="{2447DB41-6B62-4A78-AF6F-E8CA6F186CCB}"/>
            </a:ext>
          </a:extLst>
        </xdr:cNvPr>
        <xdr:cNvSpPr txBox="1"/>
      </xdr:nvSpPr>
      <xdr:spPr>
        <a:xfrm>
          <a:off x="7561795" y="10754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123183</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BE2F767E-89E5-40BC-A1F1-E15EF31D8BC7}"/>
            </a:ext>
          </a:extLst>
        </xdr:cNvPr>
        <xdr:cNvSpPr txBox="1"/>
      </xdr:nvSpPr>
      <xdr:spPr>
        <a:xfrm>
          <a:off x="6672795" y="10753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43270</xdr:rowOff>
    </xdr:from>
    <xdr:ext cx="599010" cy="259045"/>
    <xdr:sp macro="" textlink="">
      <xdr:nvSpPr>
        <xdr:cNvPr id="261" name="n_1mainValue【橋りょう・トンネル】&#10;一人当たり有形固定資産（償却資産）額">
          <a:extLst>
            <a:ext uri="{FF2B5EF4-FFF2-40B4-BE49-F238E27FC236}">
              <a16:creationId xmlns:a16="http://schemas.microsoft.com/office/drawing/2014/main" id="{83398C74-A57E-4EF6-B18F-33843E888B94}"/>
            </a:ext>
          </a:extLst>
        </xdr:cNvPr>
        <xdr:cNvSpPr txBox="1"/>
      </xdr:nvSpPr>
      <xdr:spPr>
        <a:xfrm>
          <a:off x="9327095" y="10330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44888</xdr:rowOff>
    </xdr:from>
    <xdr:ext cx="599010" cy="259045"/>
    <xdr:sp macro="" textlink="">
      <xdr:nvSpPr>
        <xdr:cNvPr id="262" name="n_2mainValue【橋りょう・トンネル】&#10;一人当たり有形固定資産（償却資産）額">
          <a:extLst>
            <a:ext uri="{FF2B5EF4-FFF2-40B4-BE49-F238E27FC236}">
              <a16:creationId xmlns:a16="http://schemas.microsoft.com/office/drawing/2014/main" id="{68A3B8E8-0EB8-44AF-B32E-AFFE2A76E526}"/>
            </a:ext>
          </a:extLst>
        </xdr:cNvPr>
        <xdr:cNvSpPr txBox="1"/>
      </xdr:nvSpPr>
      <xdr:spPr>
        <a:xfrm>
          <a:off x="8450795" y="10331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17858</xdr:rowOff>
    </xdr:from>
    <xdr:ext cx="599010" cy="259045"/>
    <xdr:sp macro="" textlink="">
      <xdr:nvSpPr>
        <xdr:cNvPr id="263" name="n_3mainValue【橋りょう・トンネル】&#10;一人当たり有形固定資産（償却資産）額">
          <a:extLst>
            <a:ext uri="{FF2B5EF4-FFF2-40B4-BE49-F238E27FC236}">
              <a16:creationId xmlns:a16="http://schemas.microsoft.com/office/drawing/2014/main" id="{6FB29B63-679B-497E-A2FF-7211E08410A0}"/>
            </a:ext>
          </a:extLst>
        </xdr:cNvPr>
        <xdr:cNvSpPr txBox="1"/>
      </xdr:nvSpPr>
      <xdr:spPr>
        <a:xfrm>
          <a:off x="7561795" y="10304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13212</xdr:rowOff>
    </xdr:from>
    <xdr:ext cx="599010" cy="259045"/>
    <xdr:sp macro="" textlink="">
      <xdr:nvSpPr>
        <xdr:cNvPr id="264" name="n_4mainValue【橋りょう・トンネル】&#10;一人当たり有形固定資産（償却資産）額">
          <a:extLst>
            <a:ext uri="{FF2B5EF4-FFF2-40B4-BE49-F238E27FC236}">
              <a16:creationId xmlns:a16="http://schemas.microsoft.com/office/drawing/2014/main" id="{853DF91E-D440-4D21-B473-6FBFDBE7B22C}"/>
            </a:ext>
          </a:extLst>
        </xdr:cNvPr>
        <xdr:cNvSpPr txBox="1"/>
      </xdr:nvSpPr>
      <xdr:spPr>
        <a:xfrm>
          <a:off x="6672795" y="10300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D59D076F-24F6-4195-82A4-E5B8A30AA27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F3217CAA-CD0F-4437-8021-1A0934B4AA8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3AA0D19B-26B9-4A1B-A2F5-F20B936A1F2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9F2315BD-A920-4787-B1F1-61910D63FDD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158DB944-C7D2-4FAC-A4C1-01ADD072205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E56F4C60-9E77-4718-A245-0FBFF787BCF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7A0F9498-EA2B-40E1-9A46-9A2E0CCCC76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F882CE68-D625-4D58-994B-201B06F881C1}"/>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32230F14-0CE1-44E5-BCC2-345E33CC69F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3F588221-9F72-45A3-8AAA-21C5D4F09A7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C19F74E4-28E2-445A-944E-B212BC39C7F6}"/>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07D53256-CFC8-4799-8261-36BD55957E48}"/>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AEF76A68-501C-43E9-93F2-59E4574E11B2}"/>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9B6A304E-4264-45FC-A9DB-4FC06C576EBA}"/>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1A5EA56B-BF2D-448E-A058-35BC60046276}"/>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3C3C9904-FE6B-474D-A37E-65A4B8670D04}"/>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FE1010AF-8298-4E33-BAFB-C03FBB4A8606}"/>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E5043B26-A887-4515-A2A4-07959CA0B6EB}"/>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560B016A-D3D0-44FF-BE77-77A6903C847B}"/>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E12A9ACA-D425-4A15-B2A0-19154CAA454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8D18E80F-CAB8-41B8-9628-B1C4C1F036A2}"/>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666524F9-7766-4852-A9E6-26BD7942817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45BDFCDC-057A-4459-99CB-5FE00F537B74}"/>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FBB24B76-EAA1-458E-A1B9-5B752F81CBB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40005</xdr:rowOff>
    </xdr:from>
    <xdr:to>
      <xdr:col>24</xdr:col>
      <xdr:colOff>62865</xdr:colOff>
      <xdr:row>86</xdr:row>
      <xdr:rowOff>78105</xdr:rowOff>
    </xdr:to>
    <xdr:cxnSp macro="">
      <xdr:nvCxnSpPr>
        <xdr:cNvPr id="289" name="直線コネクタ 288">
          <a:extLst>
            <a:ext uri="{FF2B5EF4-FFF2-40B4-BE49-F238E27FC236}">
              <a16:creationId xmlns:a16="http://schemas.microsoft.com/office/drawing/2014/main" id="{41F78AF5-3329-4C05-AEDE-361FC3D9FFEE}"/>
            </a:ext>
          </a:extLst>
        </xdr:cNvPr>
        <xdr:cNvCxnSpPr/>
      </xdr:nvCxnSpPr>
      <xdr:spPr>
        <a:xfrm flipV="1">
          <a:off x="4634865" y="13241655"/>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81932</xdr:rowOff>
    </xdr:from>
    <xdr:ext cx="405111" cy="259045"/>
    <xdr:sp macro="" textlink="">
      <xdr:nvSpPr>
        <xdr:cNvPr id="290" name="【公営住宅】&#10;有形固定資産減価償却率最小値テキスト">
          <a:extLst>
            <a:ext uri="{FF2B5EF4-FFF2-40B4-BE49-F238E27FC236}">
              <a16:creationId xmlns:a16="http://schemas.microsoft.com/office/drawing/2014/main" id="{D1C55985-F950-4435-8ECF-241387DFB1F3}"/>
            </a:ext>
          </a:extLst>
        </xdr:cNvPr>
        <xdr:cNvSpPr txBox="1"/>
      </xdr:nvSpPr>
      <xdr:spPr>
        <a:xfrm>
          <a:off x="4673600" y="1482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78105</xdr:rowOff>
    </xdr:from>
    <xdr:to>
      <xdr:col>24</xdr:col>
      <xdr:colOff>152400</xdr:colOff>
      <xdr:row>86</xdr:row>
      <xdr:rowOff>78105</xdr:rowOff>
    </xdr:to>
    <xdr:cxnSp macro="">
      <xdr:nvCxnSpPr>
        <xdr:cNvPr id="291" name="直線コネクタ 290">
          <a:extLst>
            <a:ext uri="{FF2B5EF4-FFF2-40B4-BE49-F238E27FC236}">
              <a16:creationId xmlns:a16="http://schemas.microsoft.com/office/drawing/2014/main" id="{A5A6B2FC-19E7-4F50-9B41-2E711D75B7B7}"/>
            </a:ext>
          </a:extLst>
        </xdr:cNvPr>
        <xdr:cNvCxnSpPr/>
      </xdr:nvCxnSpPr>
      <xdr:spPr>
        <a:xfrm>
          <a:off x="4546600" y="1482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158132</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DB13E90D-C63C-406F-9D3B-E5A278A58B72}"/>
            </a:ext>
          </a:extLst>
        </xdr:cNvPr>
        <xdr:cNvSpPr txBox="1"/>
      </xdr:nvSpPr>
      <xdr:spPr>
        <a:xfrm>
          <a:off x="4673600" y="13016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40005</xdr:rowOff>
    </xdr:from>
    <xdr:to>
      <xdr:col>24</xdr:col>
      <xdr:colOff>152400</xdr:colOff>
      <xdr:row>77</xdr:row>
      <xdr:rowOff>40005</xdr:rowOff>
    </xdr:to>
    <xdr:cxnSp macro="">
      <xdr:nvCxnSpPr>
        <xdr:cNvPr id="293" name="直線コネクタ 292">
          <a:extLst>
            <a:ext uri="{FF2B5EF4-FFF2-40B4-BE49-F238E27FC236}">
              <a16:creationId xmlns:a16="http://schemas.microsoft.com/office/drawing/2014/main" id="{9055F7F6-192E-46ED-BED1-67FEAECADC41}"/>
            </a:ext>
          </a:extLst>
        </xdr:cNvPr>
        <xdr:cNvCxnSpPr/>
      </xdr:nvCxnSpPr>
      <xdr:spPr>
        <a:xfrm>
          <a:off x="4546600" y="1324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30497</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B15A28DA-CC66-441B-88D9-537B87743DD6}"/>
            </a:ext>
          </a:extLst>
        </xdr:cNvPr>
        <xdr:cNvSpPr txBox="1"/>
      </xdr:nvSpPr>
      <xdr:spPr>
        <a:xfrm>
          <a:off x="4673600" y="1408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52070</xdr:rowOff>
    </xdr:from>
    <xdr:to>
      <xdr:col>24</xdr:col>
      <xdr:colOff>114300</xdr:colOff>
      <xdr:row>82</xdr:row>
      <xdr:rowOff>153670</xdr:rowOff>
    </xdr:to>
    <xdr:sp macro="" textlink="">
      <xdr:nvSpPr>
        <xdr:cNvPr id="295" name="フローチャート: 判断 294">
          <a:extLst>
            <a:ext uri="{FF2B5EF4-FFF2-40B4-BE49-F238E27FC236}">
              <a16:creationId xmlns:a16="http://schemas.microsoft.com/office/drawing/2014/main" id="{3416E21D-373C-4FB6-B568-933A60F72ED9}"/>
            </a:ext>
          </a:extLst>
        </xdr:cNvPr>
        <xdr:cNvSpPr/>
      </xdr:nvSpPr>
      <xdr:spPr>
        <a:xfrm>
          <a:off x="45847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21589</xdr:rowOff>
    </xdr:from>
    <xdr:to>
      <xdr:col>20</xdr:col>
      <xdr:colOff>38100</xdr:colOff>
      <xdr:row>82</xdr:row>
      <xdr:rowOff>123189</xdr:rowOff>
    </xdr:to>
    <xdr:sp macro="" textlink="">
      <xdr:nvSpPr>
        <xdr:cNvPr id="296" name="フローチャート: 判断 295">
          <a:extLst>
            <a:ext uri="{FF2B5EF4-FFF2-40B4-BE49-F238E27FC236}">
              <a16:creationId xmlns:a16="http://schemas.microsoft.com/office/drawing/2014/main" id="{FBCD22B3-D285-4678-B521-0033D7C4D250}"/>
            </a:ext>
          </a:extLst>
        </xdr:cNvPr>
        <xdr:cNvSpPr/>
      </xdr:nvSpPr>
      <xdr:spPr>
        <a:xfrm>
          <a:off x="3746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6350</xdr:rowOff>
    </xdr:from>
    <xdr:to>
      <xdr:col>15</xdr:col>
      <xdr:colOff>101600</xdr:colOff>
      <xdr:row>82</xdr:row>
      <xdr:rowOff>107950</xdr:rowOff>
    </xdr:to>
    <xdr:sp macro="" textlink="">
      <xdr:nvSpPr>
        <xdr:cNvPr id="297" name="フローチャート: 判断 296">
          <a:extLst>
            <a:ext uri="{FF2B5EF4-FFF2-40B4-BE49-F238E27FC236}">
              <a16:creationId xmlns:a16="http://schemas.microsoft.com/office/drawing/2014/main" id="{F879792E-2309-4FA1-8E81-6EB859684850}"/>
            </a:ext>
          </a:extLst>
        </xdr:cNvPr>
        <xdr:cNvSpPr/>
      </xdr:nvSpPr>
      <xdr:spPr>
        <a:xfrm>
          <a:off x="2857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13970</xdr:rowOff>
    </xdr:from>
    <xdr:to>
      <xdr:col>10</xdr:col>
      <xdr:colOff>165100</xdr:colOff>
      <xdr:row>82</xdr:row>
      <xdr:rowOff>115570</xdr:rowOff>
    </xdr:to>
    <xdr:sp macro="" textlink="">
      <xdr:nvSpPr>
        <xdr:cNvPr id="298" name="フローチャート: 判断 297">
          <a:extLst>
            <a:ext uri="{FF2B5EF4-FFF2-40B4-BE49-F238E27FC236}">
              <a16:creationId xmlns:a16="http://schemas.microsoft.com/office/drawing/2014/main" id="{752EA193-DCE4-45E6-A714-B03B2EC47E73}"/>
            </a:ext>
          </a:extLst>
        </xdr:cNvPr>
        <xdr:cNvSpPr/>
      </xdr:nvSpPr>
      <xdr:spPr>
        <a:xfrm>
          <a:off x="1968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31114</xdr:rowOff>
    </xdr:from>
    <xdr:to>
      <xdr:col>6</xdr:col>
      <xdr:colOff>38100</xdr:colOff>
      <xdr:row>82</xdr:row>
      <xdr:rowOff>132714</xdr:rowOff>
    </xdr:to>
    <xdr:sp macro="" textlink="">
      <xdr:nvSpPr>
        <xdr:cNvPr id="299" name="フローチャート: 判断 298">
          <a:extLst>
            <a:ext uri="{FF2B5EF4-FFF2-40B4-BE49-F238E27FC236}">
              <a16:creationId xmlns:a16="http://schemas.microsoft.com/office/drawing/2014/main" id="{55A2D274-F289-46E3-B8F0-BE9C502E5C88}"/>
            </a:ext>
          </a:extLst>
        </xdr:cNvPr>
        <xdr:cNvSpPr/>
      </xdr:nvSpPr>
      <xdr:spPr>
        <a:xfrm>
          <a:off x="1079500" y="1409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C2600E65-95B5-4F06-95BD-9428403315A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66BFE1F7-2A9E-4CA5-A5E6-F975A9E0DA0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45879C73-7B99-442A-BDF0-E9318D2EFF8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889C3A2A-5A90-4812-9016-C4EA1A0A01CB}"/>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EEF6F8F7-6C35-43C0-9D28-D00E1210D39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145414</xdr:rowOff>
    </xdr:from>
    <xdr:to>
      <xdr:col>24</xdr:col>
      <xdr:colOff>114300</xdr:colOff>
      <xdr:row>82</xdr:row>
      <xdr:rowOff>75564</xdr:rowOff>
    </xdr:to>
    <xdr:sp macro="" textlink="">
      <xdr:nvSpPr>
        <xdr:cNvPr id="305" name="楕円 304">
          <a:extLst>
            <a:ext uri="{FF2B5EF4-FFF2-40B4-BE49-F238E27FC236}">
              <a16:creationId xmlns:a16="http://schemas.microsoft.com/office/drawing/2014/main" id="{A97C0292-3F30-4B8A-BAF7-9E4A3AC3FED8}"/>
            </a:ext>
          </a:extLst>
        </xdr:cNvPr>
        <xdr:cNvSpPr/>
      </xdr:nvSpPr>
      <xdr:spPr>
        <a:xfrm>
          <a:off x="4584700" y="1403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168291</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28549BBB-DE3E-40EF-A9EB-506E4DD34168}"/>
            </a:ext>
          </a:extLst>
        </xdr:cNvPr>
        <xdr:cNvSpPr txBox="1"/>
      </xdr:nvSpPr>
      <xdr:spPr>
        <a:xfrm>
          <a:off x="4673600" y="1388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120650</xdr:rowOff>
    </xdr:from>
    <xdr:to>
      <xdr:col>20</xdr:col>
      <xdr:colOff>38100</xdr:colOff>
      <xdr:row>82</xdr:row>
      <xdr:rowOff>50800</xdr:rowOff>
    </xdr:to>
    <xdr:sp macro="" textlink="">
      <xdr:nvSpPr>
        <xdr:cNvPr id="307" name="楕円 306">
          <a:extLst>
            <a:ext uri="{FF2B5EF4-FFF2-40B4-BE49-F238E27FC236}">
              <a16:creationId xmlns:a16="http://schemas.microsoft.com/office/drawing/2014/main" id="{A7E86469-4912-4118-8430-94EA6D8750D5}"/>
            </a:ext>
          </a:extLst>
        </xdr:cNvPr>
        <xdr:cNvSpPr/>
      </xdr:nvSpPr>
      <xdr:spPr>
        <a:xfrm>
          <a:off x="37465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0</xdr:rowOff>
    </xdr:from>
    <xdr:to>
      <xdr:col>24</xdr:col>
      <xdr:colOff>63500</xdr:colOff>
      <xdr:row>82</xdr:row>
      <xdr:rowOff>24764</xdr:rowOff>
    </xdr:to>
    <xdr:cxnSp macro="">
      <xdr:nvCxnSpPr>
        <xdr:cNvPr id="308" name="直線コネクタ 307">
          <a:extLst>
            <a:ext uri="{FF2B5EF4-FFF2-40B4-BE49-F238E27FC236}">
              <a16:creationId xmlns:a16="http://schemas.microsoft.com/office/drawing/2014/main" id="{2AC894A6-F159-4744-8191-30295DC6977C}"/>
            </a:ext>
          </a:extLst>
        </xdr:cNvPr>
        <xdr:cNvCxnSpPr/>
      </xdr:nvCxnSpPr>
      <xdr:spPr>
        <a:xfrm>
          <a:off x="3797300" y="14058900"/>
          <a:ext cx="8382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73025</xdr:rowOff>
    </xdr:from>
    <xdr:to>
      <xdr:col>15</xdr:col>
      <xdr:colOff>101600</xdr:colOff>
      <xdr:row>82</xdr:row>
      <xdr:rowOff>3175</xdr:rowOff>
    </xdr:to>
    <xdr:sp macro="" textlink="">
      <xdr:nvSpPr>
        <xdr:cNvPr id="309" name="楕円 308">
          <a:extLst>
            <a:ext uri="{FF2B5EF4-FFF2-40B4-BE49-F238E27FC236}">
              <a16:creationId xmlns:a16="http://schemas.microsoft.com/office/drawing/2014/main" id="{827DE995-5F81-4C25-844D-87533B60BBA8}"/>
            </a:ext>
          </a:extLst>
        </xdr:cNvPr>
        <xdr:cNvSpPr/>
      </xdr:nvSpPr>
      <xdr:spPr>
        <a:xfrm>
          <a:off x="2857500" y="1396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123825</xdr:rowOff>
    </xdr:from>
    <xdr:to>
      <xdr:col>19</xdr:col>
      <xdr:colOff>177800</xdr:colOff>
      <xdr:row>82</xdr:row>
      <xdr:rowOff>0</xdr:rowOff>
    </xdr:to>
    <xdr:cxnSp macro="">
      <xdr:nvCxnSpPr>
        <xdr:cNvPr id="310" name="直線コネクタ 309">
          <a:extLst>
            <a:ext uri="{FF2B5EF4-FFF2-40B4-BE49-F238E27FC236}">
              <a16:creationId xmlns:a16="http://schemas.microsoft.com/office/drawing/2014/main" id="{31DCD846-5FDB-40B4-807C-E0455AD7FD26}"/>
            </a:ext>
          </a:extLst>
        </xdr:cNvPr>
        <xdr:cNvCxnSpPr/>
      </xdr:nvCxnSpPr>
      <xdr:spPr>
        <a:xfrm>
          <a:off x="2908300" y="1401127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99695</xdr:rowOff>
    </xdr:from>
    <xdr:to>
      <xdr:col>10</xdr:col>
      <xdr:colOff>165100</xdr:colOff>
      <xdr:row>82</xdr:row>
      <xdr:rowOff>29845</xdr:rowOff>
    </xdr:to>
    <xdr:sp macro="" textlink="">
      <xdr:nvSpPr>
        <xdr:cNvPr id="311" name="楕円 310">
          <a:extLst>
            <a:ext uri="{FF2B5EF4-FFF2-40B4-BE49-F238E27FC236}">
              <a16:creationId xmlns:a16="http://schemas.microsoft.com/office/drawing/2014/main" id="{35D1EE37-C0BA-4DC3-9DD2-3733B52CA3BB}"/>
            </a:ext>
          </a:extLst>
        </xdr:cNvPr>
        <xdr:cNvSpPr/>
      </xdr:nvSpPr>
      <xdr:spPr>
        <a:xfrm>
          <a:off x="1968500" y="1398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123825</xdr:rowOff>
    </xdr:from>
    <xdr:to>
      <xdr:col>15</xdr:col>
      <xdr:colOff>50800</xdr:colOff>
      <xdr:row>81</xdr:row>
      <xdr:rowOff>150495</xdr:rowOff>
    </xdr:to>
    <xdr:cxnSp macro="">
      <xdr:nvCxnSpPr>
        <xdr:cNvPr id="312" name="直線コネクタ 311">
          <a:extLst>
            <a:ext uri="{FF2B5EF4-FFF2-40B4-BE49-F238E27FC236}">
              <a16:creationId xmlns:a16="http://schemas.microsoft.com/office/drawing/2014/main" id="{A181D762-86B9-4D91-8BF3-96846B7C5438}"/>
            </a:ext>
          </a:extLst>
        </xdr:cNvPr>
        <xdr:cNvCxnSpPr/>
      </xdr:nvCxnSpPr>
      <xdr:spPr>
        <a:xfrm flipV="1">
          <a:off x="2019300" y="1401127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2539</xdr:rowOff>
    </xdr:from>
    <xdr:to>
      <xdr:col>6</xdr:col>
      <xdr:colOff>38100</xdr:colOff>
      <xdr:row>82</xdr:row>
      <xdr:rowOff>104139</xdr:rowOff>
    </xdr:to>
    <xdr:sp macro="" textlink="">
      <xdr:nvSpPr>
        <xdr:cNvPr id="313" name="楕円 312">
          <a:extLst>
            <a:ext uri="{FF2B5EF4-FFF2-40B4-BE49-F238E27FC236}">
              <a16:creationId xmlns:a16="http://schemas.microsoft.com/office/drawing/2014/main" id="{FB44C462-6036-4FC7-B00E-5D6D5597B3D7}"/>
            </a:ext>
          </a:extLst>
        </xdr:cNvPr>
        <xdr:cNvSpPr/>
      </xdr:nvSpPr>
      <xdr:spPr>
        <a:xfrm>
          <a:off x="1079500" y="1406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150495</xdr:rowOff>
    </xdr:from>
    <xdr:to>
      <xdr:col>10</xdr:col>
      <xdr:colOff>114300</xdr:colOff>
      <xdr:row>82</xdr:row>
      <xdr:rowOff>53339</xdr:rowOff>
    </xdr:to>
    <xdr:cxnSp macro="">
      <xdr:nvCxnSpPr>
        <xdr:cNvPr id="314" name="直線コネクタ 313">
          <a:extLst>
            <a:ext uri="{FF2B5EF4-FFF2-40B4-BE49-F238E27FC236}">
              <a16:creationId xmlns:a16="http://schemas.microsoft.com/office/drawing/2014/main" id="{1A52215C-831F-4877-9E85-EDFF8750F9C7}"/>
            </a:ext>
          </a:extLst>
        </xdr:cNvPr>
        <xdr:cNvCxnSpPr/>
      </xdr:nvCxnSpPr>
      <xdr:spPr>
        <a:xfrm flipV="1">
          <a:off x="1130300" y="14037945"/>
          <a:ext cx="889000" cy="7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114316</xdr:rowOff>
    </xdr:from>
    <xdr:ext cx="405111" cy="259045"/>
    <xdr:sp macro="" textlink="">
      <xdr:nvSpPr>
        <xdr:cNvPr id="315" name="n_1aveValue【公営住宅】&#10;有形固定資産減価償却率">
          <a:extLst>
            <a:ext uri="{FF2B5EF4-FFF2-40B4-BE49-F238E27FC236}">
              <a16:creationId xmlns:a16="http://schemas.microsoft.com/office/drawing/2014/main" id="{44011269-77FD-49EE-95F5-6DEFABB98FF3}"/>
            </a:ext>
          </a:extLst>
        </xdr:cNvPr>
        <xdr:cNvSpPr txBox="1"/>
      </xdr:nvSpPr>
      <xdr:spPr>
        <a:xfrm>
          <a:off x="35820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99077</xdr:rowOff>
    </xdr:from>
    <xdr:ext cx="405111" cy="259045"/>
    <xdr:sp macro="" textlink="">
      <xdr:nvSpPr>
        <xdr:cNvPr id="316" name="n_2aveValue【公営住宅】&#10;有形固定資産減価償却率">
          <a:extLst>
            <a:ext uri="{FF2B5EF4-FFF2-40B4-BE49-F238E27FC236}">
              <a16:creationId xmlns:a16="http://schemas.microsoft.com/office/drawing/2014/main" id="{1C47379C-2767-40EC-B78E-7B5E069CC6AA}"/>
            </a:ext>
          </a:extLst>
        </xdr:cNvPr>
        <xdr:cNvSpPr txBox="1"/>
      </xdr:nvSpPr>
      <xdr:spPr>
        <a:xfrm>
          <a:off x="2705744" y="1415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106697</xdr:rowOff>
    </xdr:from>
    <xdr:ext cx="405111" cy="259045"/>
    <xdr:sp macro="" textlink="">
      <xdr:nvSpPr>
        <xdr:cNvPr id="317" name="n_3aveValue【公営住宅】&#10;有形固定資産減価償却率">
          <a:extLst>
            <a:ext uri="{FF2B5EF4-FFF2-40B4-BE49-F238E27FC236}">
              <a16:creationId xmlns:a16="http://schemas.microsoft.com/office/drawing/2014/main" id="{0135E6B5-44F1-4BA1-A888-5D5E42FFA58F}"/>
            </a:ext>
          </a:extLst>
        </xdr:cNvPr>
        <xdr:cNvSpPr txBox="1"/>
      </xdr:nvSpPr>
      <xdr:spPr>
        <a:xfrm>
          <a:off x="1816744" y="1416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123841</xdr:rowOff>
    </xdr:from>
    <xdr:ext cx="405111" cy="259045"/>
    <xdr:sp macro="" textlink="">
      <xdr:nvSpPr>
        <xdr:cNvPr id="318" name="n_4aveValue【公営住宅】&#10;有形固定資産減価償却率">
          <a:extLst>
            <a:ext uri="{FF2B5EF4-FFF2-40B4-BE49-F238E27FC236}">
              <a16:creationId xmlns:a16="http://schemas.microsoft.com/office/drawing/2014/main" id="{6F0EA8D2-00B3-4E8D-9548-F404B7047ECC}"/>
            </a:ext>
          </a:extLst>
        </xdr:cNvPr>
        <xdr:cNvSpPr txBox="1"/>
      </xdr:nvSpPr>
      <xdr:spPr>
        <a:xfrm>
          <a:off x="927744" y="14182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67327</xdr:rowOff>
    </xdr:from>
    <xdr:ext cx="405111" cy="259045"/>
    <xdr:sp macro="" textlink="">
      <xdr:nvSpPr>
        <xdr:cNvPr id="319" name="n_1mainValue【公営住宅】&#10;有形固定資産減価償却率">
          <a:extLst>
            <a:ext uri="{FF2B5EF4-FFF2-40B4-BE49-F238E27FC236}">
              <a16:creationId xmlns:a16="http://schemas.microsoft.com/office/drawing/2014/main" id="{0A38FA71-FB11-40BC-A964-75C0BDF8C064}"/>
            </a:ext>
          </a:extLst>
        </xdr:cNvPr>
        <xdr:cNvSpPr txBox="1"/>
      </xdr:nvSpPr>
      <xdr:spPr>
        <a:xfrm>
          <a:off x="358204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19702</xdr:rowOff>
    </xdr:from>
    <xdr:ext cx="405111" cy="259045"/>
    <xdr:sp macro="" textlink="">
      <xdr:nvSpPr>
        <xdr:cNvPr id="320" name="n_2mainValue【公営住宅】&#10;有形固定資産減価償却率">
          <a:extLst>
            <a:ext uri="{FF2B5EF4-FFF2-40B4-BE49-F238E27FC236}">
              <a16:creationId xmlns:a16="http://schemas.microsoft.com/office/drawing/2014/main" id="{53FB44CA-CA0A-4919-AD4A-1B6D75464D59}"/>
            </a:ext>
          </a:extLst>
        </xdr:cNvPr>
        <xdr:cNvSpPr txBox="1"/>
      </xdr:nvSpPr>
      <xdr:spPr>
        <a:xfrm>
          <a:off x="2705744" y="1373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46372</xdr:rowOff>
    </xdr:from>
    <xdr:ext cx="405111" cy="259045"/>
    <xdr:sp macro="" textlink="">
      <xdr:nvSpPr>
        <xdr:cNvPr id="321" name="n_3mainValue【公営住宅】&#10;有形固定資産減価償却率">
          <a:extLst>
            <a:ext uri="{FF2B5EF4-FFF2-40B4-BE49-F238E27FC236}">
              <a16:creationId xmlns:a16="http://schemas.microsoft.com/office/drawing/2014/main" id="{FD3B304A-5526-4E2F-BF7A-01EF0294DBA9}"/>
            </a:ext>
          </a:extLst>
        </xdr:cNvPr>
        <xdr:cNvSpPr txBox="1"/>
      </xdr:nvSpPr>
      <xdr:spPr>
        <a:xfrm>
          <a:off x="1816744" y="1376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120666</xdr:rowOff>
    </xdr:from>
    <xdr:ext cx="405111" cy="259045"/>
    <xdr:sp macro="" textlink="">
      <xdr:nvSpPr>
        <xdr:cNvPr id="322" name="n_4mainValue【公営住宅】&#10;有形固定資産減価償却率">
          <a:extLst>
            <a:ext uri="{FF2B5EF4-FFF2-40B4-BE49-F238E27FC236}">
              <a16:creationId xmlns:a16="http://schemas.microsoft.com/office/drawing/2014/main" id="{0D8E30BF-36D4-4472-926B-89A5041054C2}"/>
            </a:ext>
          </a:extLst>
        </xdr:cNvPr>
        <xdr:cNvSpPr txBox="1"/>
      </xdr:nvSpPr>
      <xdr:spPr>
        <a:xfrm>
          <a:off x="927744" y="13836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1808F4EA-5645-4749-9747-E07FA7C84F1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634178C1-195A-43A4-85BB-291943FACAF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130761CC-1C88-443B-A605-1E40E0A7F8A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E01B715C-2939-4D5E-8D9D-DE9C02B58B1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289706E5-15F2-4C93-925D-6FBCA557DDC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3441260C-83BE-48EB-8E2F-B44C8508DB8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60D7476D-42E5-4DC4-AD97-470E9DAEF60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6CD78178-1A43-43CC-A5BA-187EB08F0577}"/>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11EBF0BA-7070-4CB0-9472-393B5E50F7D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EA3EE013-F914-4786-8E27-B35E2E75CE97}"/>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a:extLst>
            <a:ext uri="{FF2B5EF4-FFF2-40B4-BE49-F238E27FC236}">
              <a16:creationId xmlns:a16="http://schemas.microsoft.com/office/drawing/2014/main" id="{487A6ECA-90FB-46A9-B20A-77E1A2496A98}"/>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a:extLst>
            <a:ext uri="{FF2B5EF4-FFF2-40B4-BE49-F238E27FC236}">
              <a16:creationId xmlns:a16="http://schemas.microsoft.com/office/drawing/2014/main" id="{A999855F-8867-476B-9E80-189C1F5E2726}"/>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a:extLst>
            <a:ext uri="{FF2B5EF4-FFF2-40B4-BE49-F238E27FC236}">
              <a16:creationId xmlns:a16="http://schemas.microsoft.com/office/drawing/2014/main" id="{F6181162-D547-4F9C-B31E-E186FD501E62}"/>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a:extLst>
            <a:ext uri="{FF2B5EF4-FFF2-40B4-BE49-F238E27FC236}">
              <a16:creationId xmlns:a16="http://schemas.microsoft.com/office/drawing/2014/main" id="{3DC50443-47A0-41EE-8A5E-90B4B1131B87}"/>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a:extLst>
            <a:ext uri="{FF2B5EF4-FFF2-40B4-BE49-F238E27FC236}">
              <a16:creationId xmlns:a16="http://schemas.microsoft.com/office/drawing/2014/main" id="{852DEE6D-7058-44E7-986C-892D7883E339}"/>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a:extLst>
            <a:ext uri="{FF2B5EF4-FFF2-40B4-BE49-F238E27FC236}">
              <a16:creationId xmlns:a16="http://schemas.microsoft.com/office/drawing/2014/main" id="{71710B1F-B7A2-45A1-86A0-18496CE3C863}"/>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a:extLst>
            <a:ext uri="{FF2B5EF4-FFF2-40B4-BE49-F238E27FC236}">
              <a16:creationId xmlns:a16="http://schemas.microsoft.com/office/drawing/2014/main" id="{F2C8B1FA-E55F-4460-A819-413F67BC8E1E}"/>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a:extLst>
            <a:ext uri="{FF2B5EF4-FFF2-40B4-BE49-F238E27FC236}">
              <a16:creationId xmlns:a16="http://schemas.microsoft.com/office/drawing/2014/main" id="{8826092A-B7C7-4ED4-BE49-57DAA9537A19}"/>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a:extLst>
            <a:ext uri="{FF2B5EF4-FFF2-40B4-BE49-F238E27FC236}">
              <a16:creationId xmlns:a16="http://schemas.microsoft.com/office/drawing/2014/main" id="{1B553523-F14D-43E4-8F40-76B054C9D3EC}"/>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a:extLst>
            <a:ext uri="{FF2B5EF4-FFF2-40B4-BE49-F238E27FC236}">
              <a16:creationId xmlns:a16="http://schemas.microsoft.com/office/drawing/2014/main" id="{C4C7B53A-F4E9-4E7F-937A-EA3011D7C3EF}"/>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7BEF11DB-F2A9-4B3A-8FE4-7CF9F82FACE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a:extLst>
            <a:ext uri="{FF2B5EF4-FFF2-40B4-BE49-F238E27FC236}">
              <a16:creationId xmlns:a16="http://schemas.microsoft.com/office/drawing/2014/main" id="{FAAD0158-01B7-4A77-BAAD-FAF43DD05A95}"/>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id="{883ECFDC-5427-4999-8E4D-A4902DA4908C}"/>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15621</xdr:rowOff>
    </xdr:from>
    <xdr:to>
      <xdr:col>54</xdr:col>
      <xdr:colOff>189865</xdr:colOff>
      <xdr:row>86</xdr:row>
      <xdr:rowOff>93345</xdr:rowOff>
    </xdr:to>
    <xdr:cxnSp macro="">
      <xdr:nvCxnSpPr>
        <xdr:cNvPr id="346" name="直線コネクタ 345">
          <a:extLst>
            <a:ext uri="{FF2B5EF4-FFF2-40B4-BE49-F238E27FC236}">
              <a16:creationId xmlns:a16="http://schemas.microsoft.com/office/drawing/2014/main" id="{1E4B555A-9776-4D74-B061-AD1C29E51C22}"/>
            </a:ext>
          </a:extLst>
        </xdr:cNvPr>
        <xdr:cNvCxnSpPr/>
      </xdr:nvCxnSpPr>
      <xdr:spPr>
        <a:xfrm flipV="1">
          <a:off x="10476865" y="13388721"/>
          <a:ext cx="0" cy="144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347" name="【公営住宅】&#10;一人当たり面積最小値テキスト">
          <a:extLst>
            <a:ext uri="{FF2B5EF4-FFF2-40B4-BE49-F238E27FC236}">
              <a16:creationId xmlns:a16="http://schemas.microsoft.com/office/drawing/2014/main" id="{F4963D16-819B-490D-9B19-C0C4067CC643}"/>
            </a:ext>
          </a:extLst>
        </xdr:cNvPr>
        <xdr:cNvSpPr txBox="1"/>
      </xdr:nvSpPr>
      <xdr:spPr>
        <a:xfrm>
          <a:off x="10515600"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348" name="直線コネクタ 347">
          <a:extLst>
            <a:ext uri="{FF2B5EF4-FFF2-40B4-BE49-F238E27FC236}">
              <a16:creationId xmlns:a16="http://schemas.microsoft.com/office/drawing/2014/main" id="{5DAC967F-9BC9-4AC4-BDCA-32A2D4389596}"/>
            </a:ext>
          </a:extLst>
        </xdr:cNvPr>
        <xdr:cNvCxnSpPr/>
      </xdr:nvCxnSpPr>
      <xdr:spPr>
        <a:xfrm>
          <a:off x="10388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133748</xdr:rowOff>
    </xdr:from>
    <xdr:ext cx="469744" cy="259045"/>
    <xdr:sp macro="" textlink="">
      <xdr:nvSpPr>
        <xdr:cNvPr id="349" name="【公営住宅】&#10;一人当たり面積最大値テキスト">
          <a:extLst>
            <a:ext uri="{FF2B5EF4-FFF2-40B4-BE49-F238E27FC236}">
              <a16:creationId xmlns:a16="http://schemas.microsoft.com/office/drawing/2014/main" id="{CF8813F6-D467-4588-9A62-6B30A45B67A6}"/>
            </a:ext>
          </a:extLst>
        </xdr:cNvPr>
        <xdr:cNvSpPr txBox="1"/>
      </xdr:nvSpPr>
      <xdr:spPr>
        <a:xfrm>
          <a:off x="10515600" y="13163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15621</xdr:rowOff>
    </xdr:from>
    <xdr:to>
      <xdr:col>55</xdr:col>
      <xdr:colOff>88900</xdr:colOff>
      <xdr:row>78</xdr:row>
      <xdr:rowOff>15621</xdr:rowOff>
    </xdr:to>
    <xdr:cxnSp macro="">
      <xdr:nvCxnSpPr>
        <xdr:cNvPr id="350" name="直線コネクタ 349">
          <a:extLst>
            <a:ext uri="{FF2B5EF4-FFF2-40B4-BE49-F238E27FC236}">
              <a16:creationId xmlns:a16="http://schemas.microsoft.com/office/drawing/2014/main" id="{C9572ED4-246E-409E-8BAB-B7AA4953C2A0}"/>
            </a:ext>
          </a:extLst>
        </xdr:cNvPr>
        <xdr:cNvCxnSpPr/>
      </xdr:nvCxnSpPr>
      <xdr:spPr>
        <a:xfrm>
          <a:off x="10388600" y="13388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142003</xdr:rowOff>
    </xdr:from>
    <xdr:ext cx="469744" cy="259045"/>
    <xdr:sp macro="" textlink="">
      <xdr:nvSpPr>
        <xdr:cNvPr id="351" name="【公営住宅】&#10;一人当たり面積平均値テキスト">
          <a:extLst>
            <a:ext uri="{FF2B5EF4-FFF2-40B4-BE49-F238E27FC236}">
              <a16:creationId xmlns:a16="http://schemas.microsoft.com/office/drawing/2014/main" id="{0CBAD13B-E3E2-4714-86CE-F8A7A69D1E37}"/>
            </a:ext>
          </a:extLst>
        </xdr:cNvPr>
        <xdr:cNvSpPr txBox="1"/>
      </xdr:nvSpPr>
      <xdr:spPr>
        <a:xfrm>
          <a:off x="10515600" y="143723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119126</xdr:rowOff>
    </xdr:from>
    <xdr:to>
      <xdr:col>55</xdr:col>
      <xdr:colOff>50800</xdr:colOff>
      <xdr:row>85</xdr:row>
      <xdr:rowOff>49276</xdr:rowOff>
    </xdr:to>
    <xdr:sp macro="" textlink="">
      <xdr:nvSpPr>
        <xdr:cNvPr id="352" name="フローチャート: 判断 351">
          <a:extLst>
            <a:ext uri="{FF2B5EF4-FFF2-40B4-BE49-F238E27FC236}">
              <a16:creationId xmlns:a16="http://schemas.microsoft.com/office/drawing/2014/main" id="{A426BC1B-6213-4BE5-8E71-65256C39FB96}"/>
            </a:ext>
          </a:extLst>
        </xdr:cNvPr>
        <xdr:cNvSpPr/>
      </xdr:nvSpPr>
      <xdr:spPr>
        <a:xfrm>
          <a:off x="10426700" y="1452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121413</xdr:rowOff>
    </xdr:from>
    <xdr:to>
      <xdr:col>50</xdr:col>
      <xdr:colOff>165100</xdr:colOff>
      <xdr:row>85</xdr:row>
      <xdr:rowOff>51563</xdr:rowOff>
    </xdr:to>
    <xdr:sp macro="" textlink="">
      <xdr:nvSpPr>
        <xdr:cNvPr id="353" name="フローチャート: 判断 352">
          <a:extLst>
            <a:ext uri="{FF2B5EF4-FFF2-40B4-BE49-F238E27FC236}">
              <a16:creationId xmlns:a16="http://schemas.microsoft.com/office/drawing/2014/main" id="{2D529962-4B35-418C-83A3-465EE9D0BC62}"/>
            </a:ext>
          </a:extLst>
        </xdr:cNvPr>
        <xdr:cNvSpPr/>
      </xdr:nvSpPr>
      <xdr:spPr>
        <a:xfrm>
          <a:off x="9588500" y="14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130938</xdr:rowOff>
    </xdr:from>
    <xdr:to>
      <xdr:col>46</xdr:col>
      <xdr:colOff>38100</xdr:colOff>
      <xdr:row>85</xdr:row>
      <xdr:rowOff>61088</xdr:rowOff>
    </xdr:to>
    <xdr:sp macro="" textlink="">
      <xdr:nvSpPr>
        <xdr:cNvPr id="354" name="フローチャート: 判断 353">
          <a:extLst>
            <a:ext uri="{FF2B5EF4-FFF2-40B4-BE49-F238E27FC236}">
              <a16:creationId xmlns:a16="http://schemas.microsoft.com/office/drawing/2014/main" id="{7395D454-E166-4EAF-9DDF-C3D08D8C1555}"/>
            </a:ext>
          </a:extLst>
        </xdr:cNvPr>
        <xdr:cNvSpPr/>
      </xdr:nvSpPr>
      <xdr:spPr>
        <a:xfrm>
          <a:off x="8699500" y="1453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109982</xdr:rowOff>
    </xdr:from>
    <xdr:to>
      <xdr:col>41</xdr:col>
      <xdr:colOff>101600</xdr:colOff>
      <xdr:row>85</xdr:row>
      <xdr:rowOff>40132</xdr:rowOff>
    </xdr:to>
    <xdr:sp macro="" textlink="">
      <xdr:nvSpPr>
        <xdr:cNvPr id="355" name="フローチャート: 判断 354">
          <a:extLst>
            <a:ext uri="{FF2B5EF4-FFF2-40B4-BE49-F238E27FC236}">
              <a16:creationId xmlns:a16="http://schemas.microsoft.com/office/drawing/2014/main" id="{D1FE1CB9-9311-4564-89EF-0E2CD1736478}"/>
            </a:ext>
          </a:extLst>
        </xdr:cNvPr>
        <xdr:cNvSpPr/>
      </xdr:nvSpPr>
      <xdr:spPr>
        <a:xfrm>
          <a:off x="7810500" y="1451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11303</xdr:rowOff>
    </xdr:from>
    <xdr:to>
      <xdr:col>36</xdr:col>
      <xdr:colOff>165100</xdr:colOff>
      <xdr:row>84</xdr:row>
      <xdr:rowOff>112903</xdr:rowOff>
    </xdr:to>
    <xdr:sp macro="" textlink="">
      <xdr:nvSpPr>
        <xdr:cNvPr id="356" name="フローチャート: 判断 355">
          <a:extLst>
            <a:ext uri="{FF2B5EF4-FFF2-40B4-BE49-F238E27FC236}">
              <a16:creationId xmlns:a16="http://schemas.microsoft.com/office/drawing/2014/main" id="{15BCCD97-F674-48A5-8372-7C2C6A125C9D}"/>
            </a:ext>
          </a:extLst>
        </xdr:cNvPr>
        <xdr:cNvSpPr/>
      </xdr:nvSpPr>
      <xdr:spPr>
        <a:xfrm>
          <a:off x="6921500" y="1441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B41E956D-47F2-49EF-8DEA-A736A023F505}"/>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6E1E2C4D-4959-40F7-B44D-0C5C47F0F5B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EA379300-041C-4BB9-9C04-008B71E1D3D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CB64A8DF-C969-4F5C-9664-459043DC3BBD}"/>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F272740E-0A95-459A-B27E-8F7B4B7F69EC}"/>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155702</xdr:rowOff>
    </xdr:from>
    <xdr:to>
      <xdr:col>55</xdr:col>
      <xdr:colOff>50800</xdr:colOff>
      <xdr:row>85</xdr:row>
      <xdr:rowOff>85852</xdr:rowOff>
    </xdr:to>
    <xdr:sp macro="" textlink="">
      <xdr:nvSpPr>
        <xdr:cNvPr id="362" name="楕円 361">
          <a:extLst>
            <a:ext uri="{FF2B5EF4-FFF2-40B4-BE49-F238E27FC236}">
              <a16:creationId xmlns:a16="http://schemas.microsoft.com/office/drawing/2014/main" id="{0A670F1C-7870-46D8-B06F-99F39E9F1AC5}"/>
            </a:ext>
          </a:extLst>
        </xdr:cNvPr>
        <xdr:cNvSpPr/>
      </xdr:nvSpPr>
      <xdr:spPr>
        <a:xfrm>
          <a:off x="10426700" y="14557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134129</xdr:rowOff>
    </xdr:from>
    <xdr:ext cx="469744" cy="259045"/>
    <xdr:sp macro="" textlink="">
      <xdr:nvSpPr>
        <xdr:cNvPr id="363" name="【公営住宅】&#10;一人当たり面積該当値テキスト">
          <a:extLst>
            <a:ext uri="{FF2B5EF4-FFF2-40B4-BE49-F238E27FC236}">
              <a16:creationId xmlns:a16="http://schemas.microsoft.com/office/drawing/2014/main" id="{EF6844FF-805A-411C-8ED4-D4E3B265C57C}"/>
            </a:ext>
          </a:extLst>
        </xdr:cNvPr>
        <xdr:cNvSpPr txBox="1"/>
      </xdr:nvSpPr>
      <xdr:spPr>
        <a:xfrm>
          <a:off x="10515600" y="14535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153415</xdr:rowOff>
    </xdr:from>
    <xdr:to>
      <xdr:col>50</xdr:col>
      <xdr:colOff>165100</xdr:colOff>
      <xdr:row>85</xdr:row>
      <xdr:rowOff>83565</xdr:rowOff>
    </xdr:to>
    <xdr:sp macro="" textlink="">
      <xdr:nvSpPr>
        <xdr:cNvPr id="364" name="楕円 363">
          <a:extLst>
            <a:ext uri="{FF2B5EF4-FFF2-40B4-BE49-F238E27FC236}">
              <a16:creationId xmlns:a16="http://schemas.microsoft.com/office/drawing/2014/main" id="{62B2DA9C-D661-4090-BD6B-76949C85C5D4}"/>
            </a:ext>
          </a:extLst>
        </xdr:cNvPr>
        <xdr:cNvSpPr/>
      </xdr:nvSpPr>
      <xdr:spPr>
        <a:xfrm>
          <a:off x="9588500" y="1455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32765</xdr:rowOff>
    </xdr:from>
    <xdr:to>
      <xdr:col>55</xdr:col>
      <xdr:colOff>0</xdr:colOff>
      <xdr:row>85</xdr:row>
      <xdr:rowOff>35052</xdr:rowOff>
    </xdr:to>
    <xdr:cxnSp macro="">
      <xdr:nvCxnSpPr>
        <xdr:cNvPr id="365" name="直線コネクタ 364">
          <a:extLst>
            <a:ext uri="{FF2B5EF4-FFF2-40B4-BE49-F238E27FC236}">
              <a16:creationId xmlns:a16="http://schemas.microsoft.com/office/drawing/2014/main" id="{9DD86C78-02F5-4A34-B059-093985120006}"/>
            </a:ext>
          </a:extLst>
        </xdr:cNvPr>
        <xdr:cNvCxnSpPr/>
      </xdr:nvCxnSpPr>
      <xdr:spPr>
        <a:xfrm>
          <a:off x="9639300" y="14606015"/>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162179</xdr:rowOff>
    </xdr:from>
    <xdr:to>
      <xdr:col>46</xdr:col>
      <xdr:colOff>38100</xdr:colOff>
      <xdr:row>85</xdr:row>
      <xdr:rowOff>92329</xdr:rowOff>
    </xdr:to>
    <xdr:sp macro="" textlink="">
      <xdr:nvSpPr>
        <xdr:cNvPr id="366" name="楕円 365">
          <a:extLst>
            <a:ext uri="{FF2B5EF4-FFF2-40B4-BE49-F238E27FC236}">
              <a16:creationId xmlns:a16="http://schemas.microsoft.com/office/drawing/2014/main" id="{4D52B7D2-2056-487D-AA87-2AA746574669}"/>
            </a:ext>
          </a:extLst>
        </xdr:cNvPr>
        <xdr:cNvSpPr/>
      </xdr:nvSpPr>
      <xdr:spPr>
        <a:xfrm>
          <a:off x="8699500" y="1456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32765</xdr:rowOff>
    </xdr:from>
    <xdr:to>
      <xdr:col>50</xdr:col>
      <xdr:colOff>114300</xdr:colOff>
      <xdr:row>85</xdr:row>
      <xdr:rowOff>41529</xdr:rowOff>
    </xdr:to>
    <xdr:cxnSp macro="">
      <xdr:nvCxnSpPr>
        <xdr:cNvPr id="367" name="直線コネクタ 366">
          <a:extLst>
            <a:ext uri="{FF2B5EF4-FFF2-40B4-BE49-F238E27FC236}">
              <a16:creationId xmlns:a16="http://schemas.microsoft.com/office/drawing/2014/main" id="{2E68D7EA-D3C7-4A10-A5BA-1D8764DAD7A1}"/>
            </a:ext>
          </a:extLst>
        </xdr:cNvPr>
        <xdr:cNvCxnSpPr/>
      </xdr:nvCxnSpPr>
      <xdr:spPr>
        <a:xfrm flipV="1">
          <a:off x="8750300" y="14606015"/>
          <a:ext cx="889000" cy="8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7493</xdr:rowOff>
    </xdr:from>
    <xdr:to>
      <xdr:col>41</xdr:col>
      <xdr:colOff>101600</xdr:colOff>
      <xdr:row>85</xdr:row>
      <xdr:rowOff>109093</xdr:rowOff>
    </xdr:to>
    <xdr:sp macro="" textlink="">
      <xdr:nvSpPr>
        <xdr:cNvPr id="368" name="楕円 367">
          <a:extLst>
            <a:ext uri="{FF2B5EF4-FFF2-40B4-BE49-F238E27FC236}">
              <a16:creationId xmlns:a16="http://schemas.microsoft.com/office/drawing/2014/main" id="{1E052C90-50DC-4580-9D5B-304A01E2BB28}"/>
            </a:ext>
          </a:extLst>
        </xdr:cNvPr>
        <xdr:cNvSpPr/>
      </xdr:nvSpPr>
      <xdr:spPr>
        <a:xfrm>
          <a:off x="7810500" y="145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41529</xdr:rowOff>
    </xdr:from>
    <xdr:to>
      <xdr:col>45</xdr:col>
      <xdr:colOff>177800</xdr:colOff>
      <xdr:row>85</xdr:row>
      <xdr:rowOff>58293</xdr:rowOff>
    </xdr:to>
    <xdr:cxnSp macro="">
      <xdr:nvCxnSpPr>
        <xdr:cNvPr id="369" name="直線コネクタ 368">
          <a:extLst>
            <a:ext uri="{FF2B5EF4-FFF2-40B4-BE49-F238E27FC236}">
              <a16:creationId xmlns:a16="http://schemas.microsoft.com/office/drawing/2014/main" id="{0BADA9B5-C27B-4E09-B896-1790AFAEE948}"/>
            </a:ext>
          </a:extLst>
        </xdr:cNvPr>
        <xdr:cNvCxnSpPr/>
      </xdr:nvCxnSpPr>
      <xdr:spPr>
        <a:xfrm flipV="1">
          <a:off x="7861300" y="14614779"/>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162179</xdr:rowOff>
    </xdr:from>
    <xdr:to>
      <xdr:col>36</xdr:col>
      <xdr:colOff>165100</xdr:colOff>
      <xdr:row>85</xdr:row>
      <xdr:rowOff>92329</xdr:rowOff>
    </xdr:to>
    <xdr:sp macro="" textlink="">
      <xdr:nvSpPr>
        <xdr:cNvPr id="370" name="楕円 369">
          <a:extLst>
            <a:ext uri="{FF2B5EF4-FFF2-40B4-BE49-F238E27FC236}">
              <a16:creationId xmlns:a16="http://schemas.microsoft.com/office/drawing/2014/main" id="{FBAE749C-8D73-4B32-8340-B63A97AD95CD}"/>
            </a:ext>
          </a:extLst>
        </xdr:cNvPr>
        <xdr:cNvSpPr/>
      </xdr:nvSpPr>
      <xdr:spPr>
        <a:xfrm>
          <a:off x="6921500" y="1456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41529</xdr:rowOff>
    </xdr:from>
    <xdr:to>
      <xdr:col>41</xdr:col>
      <xdr:colOff>50800</xdr:colOff>
      <xdr:row>85</xdr:row>
      <xdr:rowOff>58293</xdr:rowOff>
    </xdr:to>
    <xdr:cxnSp macro="">
      <xdr:nvCxnSpPr>
        <xdr:cNvPr id="371" name="直線コネクタ 370">
          <a:extLst>
            <a:ext uri="{FF2B5EF4-FFF2-40B4-BE49-F238E27FC236}">
              <a16:creationId xmlns:a16="http://schemas.microsoft.com/office/drawing/2014/main" id="{16639CDD-AB24-4F9C-8115-635F69A168DB}"/>
            </a:ext>
          </a:extLst>
        </xdr:cNvPr>
        <xdr:cNvCxnSpPr/>
      </xdr:nvCxnSpPr>
      <xdr:spPr>
        <a:xfrm>
          <a:off x="6972300" y="14614779"/>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68090</xdr:rowOff>
    </xdr:from>
    <xdr:ext cx="469744" cy="259045"/>
    <xdr:sp macro="" textlink="">
      <xdr:nvSpPr>
        <xdr:cNvPr id="372" name="n_1aveValue【公営住宅】&#10;一人当たり面積">
          <a:extLst>
            <a:ext uri="{FF2B5EF4-FFF2-40B4-BE49-F238E27FC236}">
              <a16:creationId xmlns:a16="http://schemas.microsoft.com/office/drawing/2014/main" id="{DB0164C7-0A3E-4129-8093-70BCA38F72C4}"/>
            </a:ext>
          </a:extLst>
        </xdr:cNvPr>
        <xdr:cNvSpPr txBox="1"/>
      </xdr:nvSpPr>
      <xdr:spPr>
        <a:xfrm>
          <a:off x="9391727" y="1429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77615</xdr:rowOff>
    </xdr:from>
    <xdr:ext cx="469744" cy="259045"/>
    <xdr:sp macro="" textlink="">
      <xdr:nvSpPr>
        <xdr:cNvPr id="373" name="n_2aveValue【公営住宅】&#10;一人当たり面積">
          <a:extLst>
            <a:ext uri="{FF2B5EF4-FFF2-40B4-BE49-F238E27FC236}">
              <a16:creationId xmlns:a16="http://schemas.microsoft.com/office/drawing/2014/main" id="{FD547EF1-0A5B-41E1-8F7C-BAF3BCD11624}"/>
            </a:ext>
          </a:extLst>
        </xdr:cNvPr>
        <xdr:cNvSpPr txBox="1"/>
      </xdr:nvSpPr>
      <xdr:spPr>
        <a:xfrm>
          <a:off x="8515427" y="14307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56659</xdr:rowOff>
    </xdr:from>
    <xdr:ext cx="469744" cy="259045"/>
    <xdr:sp macro="" textlink="">
      <xdr:nvSpPr>
        <xdr:cNvPr id="374" name="n_3aveValue【公営住宅】&#10;一人当たり面積">
          <a:extLst>
            <a:ext uri="{FF2B5EF4-FFF2-40B4-BE49-F238E27FC236}">
              <a16:creationId xmlns:a16="http://schemas.microsoft.com/office/drawing/2014/main" id="{6AC38C21-38A8-4464-86C7-DA6EC1D9145D}"/>
            </a:ext>
          </a:extLst>
        </xdr:cNvPr>
        <xdr:cNvSpPr txBox="1"/>
      </xdr:nvSpPr>
      <xdr:spPr>
        <a:xfrm>
          <a:off x="7626427" y="1428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129430</xdr:rowOff>
    </xdr:from>
    <xdr:ext cx="469744" cy="259045"/>
    <xdr:sp macro="" textlink="">
      <xdr:nvSpPr>
        <xdr:cNvPr id="375" name="n_4aveValue【公営住宅】&#10;一人当たり面積">
          <a:extLst>
            <a:ext uri="{FF2B5EF4-FFF2-40B4-BE49-F238E27FC236}">
              <a16:creationId xmlns:a16="http://schemas.microsoft.com/office/drawing/2014/main" id="{FED56296-D8B6-4F6A-9E12-A49771F48B51}"/>
            </a:ext>
          </a:extLst>
        </xdr:cNvPr>
        <xdr:cNvSpPr txBox="1"/>
      </xdr:nvSpPr>
      <xdr:spPr>
        <a:xfrm>
          <a:off x="6737427" y="1418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74692</xdr:rowOff>
    </xdr:from>
    <xdr:ext cx="469744" cy="259045"/>
    <xdr:sp macro="" textlink="">
      <xdr:nvSpPr>
        <xdr:cNvPr id="376" name="n_1mainValue【公営住宅】&#10;一人当たり面積">
          <a:extLst>
            <a:ext uri="{FF2B5EF4-FFF2-40B4-BE49-F238E27FC236}">
              <a16:creationId xmlns:a16="http://schemas.microsoft.com/office/drawing/2014/main" id="{DD38A836-9483-4963-AED4-7986CD4D43B6}"/>
            </a:ext>
          </a:extLst>
        </xdr:cNvPr>
        <xdr:cNvSpPr txBox="1"/>
      </xdr:nvSpPr>
      <xdr:spPr>
        <a:xfrm>
          <a:off x="9391727" y="14647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83456</xdr:rowOff>
    </xdr:from>
    <xdr:ext cx="469744" cy="259045"/>
    <xdr:sp macro="" textlink="">
      <xdr:nvSpPr>
        <xdr:cNvPr id="377" name="n_2mainValue【公営住宅】&#10;一人当たり面積">
          <a:extLst>
            <a:ext uri="{FF2B5EF4-FFF2-40B4-BE49-F238E27FC236}">
              <a16:creationId xmlns:a16="http://schemas.microsoft.com/office/drawing/2014/main" id="{3FE15E33-392C-4C82-8DCF-28DBF22C1CD0}"/>
            </a:ext>
          </a:extLst>
        </xdr:cNvPr>
        <xdr:cNvSpPr txBox="1"/>
      </xdr:nvSpPr>
      <xdr:spPr>
        <a:xfrm>
          <a:off x="8515427" y="14656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100220</xdr:rowOff>
    </xdr:from>
    <xdr:ext cx="469744" cy="259045"/>
    <xdr:sp macro="" textlink="">
      <xdr:nvSpPr>
        <xdr:cNvPr id="378" name="n_3mainValue【公営住宅】&#10;一人当たり面積">
          <a:extLst>
            <a:ext uri="{FF2B5EF4-FFF2-40B4-BE49-F238E27FC236}">
              <a16:creationId xmlns:a16="http://schemas.microsoft.com/office/drawing/2014/main" id="{6EDEC660-B697-48F8-8D4F-3FB3009102F8}"/>
            </a:ext>
          </a:extLst>
        </xdr:cNvPr>
        <xdr:cNvSpPr txBox="1"/>
      </xdr:nvSpPr>
      <xdr:spPr>
        <a:xfrm>
          <a:off x="7626427" y="146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83456</xdr:rowOff>
    </xdr:from>
    <xdr:ext cx="469744" cy="259045"/>
    <xdr:sp macro="" textlink="">
      <xdr:nvSpPr>
        <xdr:cNvPr id="379" name="n_4mainValue【公営住宅】&#10;一人当たり面積">
          <a:extLst>
            <a:ext uri="{FF2B5EF4-FFF2-40B4-BE49-F238E27FC236}">
              <a16:creationId xmlns:a16="http://schemas.microsoft.com/office/drawing/2014/main" id="{B6B2A4EF-8F15-4523-AA4A-D08B8192B68B}"/>
            </a:ext>
          </a:extLst>
        </xdr:cNvPr>
        <xdr:cNvSpPr txBox="1"/>
      </xdr:nvSpPr>
      <xdr:spPr>
        <a:xfrm>
          <a:off x="6737427" y="14656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AE78BBED-27F5-4795-B3DA-358F865D328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6F598867-E049-438A-9A71-F1EC9A99D25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7CC0434E-777E-42FF-9A3C-533D951737A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AA3C19AF-A83B-4997-A491-9B8371226DA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D02980B9-17AD-46B8-BFA5-CBFAC109503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2A4AABF5-E0C4-418F-983E-CEA3E30C633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645E910A-1EDA-481D-B9F1-B65BB622F82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59DE7FA2-7873-4EFE-BAD3-B1C21CAC3B69}"/>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a:extLst>
            <a:ext uri="{FF2B5EF4-FFF2-40B4-BE49-F238E27FC236}">
              <a16:creationId xmlns:a16="http://schemas.microsoft.com/office/drawing/2014/main" id="{A00CE929-4299-4CEC-AAD2-E94A78302B2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a:extLst>
            <a:ext uri="{FF2B5EF4-FFF2-40B4-BE49-F238E27FC236}">
              <a16:creationId xmlns:a16="http://schemas.microsoft.com/office/drawing/2014/main" id="{60E2799B-BF49-4732-81B0-02EC32D83F4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a:extLst>
            <a:ext uri="{FF2B5EF4-FFF2-40B4-BE49-F238E27FC236}">
              <a16:creationId xmlns:a16="http://schemas.microsoft.com/office/drawing/2014/main" id="{D33F27A7-3CC3-4AF9-A102-22A730F1545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a:extLst>
            <a:ext uri="{FF2B5EF4-FFF2-40B4-BE49-F238E27FC236}">
              <a16:creationId xmlns:a16="http://schemas.microsoft.com/office/drawing/2014/main" id="{2B265552-BEC2-45B2-BD6C-2E9F7E699E6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a:extLst>
            <a:ext uri="{FF2B5EF4-FFF2-40B4-BE49-F238E27FC236}">
              <a16:creationId xmlns:a16="http://schemas.microsoft.com/office/drawing/2014/main" id="{E44DA30B-A50D-49E1-96A5-09F2DE4D791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a:extLst>
            <a:ext uri="{FF2B5EF4-FFF2-40B4-BE49-F238E27FC236}">
              <a16:creationId xmlns:a16="http://schemas.microsoft.com/office/drawing/2014/main" id="{0DF728F0-6493-4594-827A-9DDE2536192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a:extLst>
            <a:ext uri="{FF2B5EF4-FFF2-40B4-BE49-F238E27FC236}">
              <a16:creationId xmlns:a16="http://schemas.microsoft.com/office/drawing/2014/main" id="{608E321E-785B-4D11-993A-45402B3B287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a:extLst>
            <a:ext uri="{FF2B5EF4-FFF2-40B4-BE49-F238E27FC236}">
              <a16:creationId xmlns:a16="http://schemas.microsoft.com/office/drawing/2014/main" id="{CA1D2A62-C01B-49F6-BCD8-8BF9EF08059A}"/>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a16="http://schemas.microsoft.com/office/drawing/2014/main" id="{24A53458-0B24-4E71-9DD1-1C5A36AE167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a16="http://schemas.microsoft.com/office/drawing/2014/main" id="{765E2148-D4C8-447A-BD20-4FF32B89DFD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a16="http://schemas.microsoft.com/office/drawing/2014/main" id="{4D3ED722-0347-48E2-9116-4ED117D085F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a16="http://schemas.microsoft.com/office/drawing/2014/main" id="{0AB52107-4497-43BC-BD78-40100472883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a16="http://schemas.microsoft.com/office/drawing/2014/main" id="{E033A926-4C8F-4CB8-A4D1-7F59B737885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a16="http://schemas.microsoft.com/office/drawing/2014/main" id="{B738D4E1-1451-49A9-875D-376CAAD79C2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a16="http://schemas.microsoft.com/office/drawing/2014/main" id="{AC65B1AE-0EB2-4E00-9741-CBC582C3B84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a16="http://schemas.microsoft.com/office/drawing/2014/main" id="{EA2431A7-1599-4E8D-A1FD-E3749E24238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a:extLst>
            <a:ext uri="{FF2B5EF4-FFF2-40B4-BE49-F238E27FC236}">
              <a16:creationId xmlns:a16="http://schemas.microsoft.com/office/drawing/2014/main" id="{0C66702F-A073-4198-9230-C19578FBD0EF}"/>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a:extLst>
            <a:ext uri="{FF2B5EF4-FFF2-40B4-BE49-F238E27FC236}">
              <a16:creationId xmlns:a16="http://schemas.microsoft.com/office/drawing/2014/main" id="{B6313EEC-1BF8-4576-9E8F-3E7D6B7F6BA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a:extLst>
            <a:ext uri="{FF2B5EF4-FFF2-40B4-BE49-F238E27FC236}">
              <a16:creationId xmlns:a16="http://schemas.microsoft.com/office/drawing/2014/main" id="{D4ED0F5A-C638-44C3-BF9E-A8001B3DA43A}"/>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7" name="直線コネクタ 406">
          <a:extLst>
            <a:ext uri="{FF2B5EF4-FFF2-40B4-BE49-F238E27FC236}">
              <a16:creationId xmlns:a16="http://schemas.microsoft.com/office/drawing/2014/main" id="{B6C28F16-325F-470F-A72E-18D86C939BFF}"/>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8" name="テキスト ボックス 407">
          <a:extLst>
            <a:ext uri="{FF2B5EF4-FFF2-40B4-BE49-F238E27FC236}">
              <a16:creationId xmlns:a16="http://schemas.microsoft.com/office/drawing/2014/main" id="{E0D17165-AD7D-466B-9CED-27CD261C486B}"/>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9" name="直線コネクタ 408">
          <a:extLst>
            <a:ext uri="{FF2B5EF4-FFF2-40B4-BE49-F238E27FC236}">
              <a16:creationId xmlns:a16="http://schemas.microsoft.com/office/drawing/2014/main" id="{CB47D8AE-AB50-4364-A798-4ACF9DBEC3FE}"/>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0" name="テキスト ボックス 409">
          <a:extLst>
            <a:ext uri="{FF2B5EF4-FFF2-40B4-BE49-F238E27FC236}">
              <a16:creationId xmlns:a16="http://schemas.microsoft.com/office/drawing/2014/main" id="{0851370E-9326-454C-8E1F-B9679A19442C}"/>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1" name="直線コネクタ 410">
          <a:extLst>
            <a:ext uri="{FF2B5EF4-FFF2-40B4-BE49-F238E27FC236}">
              <a16:creationId xmlns:a16="http://schemas.microsoft.com/office/drawing/2014/main" id="{A362CEF1-40FD-4A28-81DB-53343D187F8D}"/>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2" name="テキスト ボックス 411">
          <a:extLst>
            <a:ext uri="{FF2B5EF4-FFF2-40B4-BE49-F238E27FC236}">
              <a16:creationId xmlns:a16="http://schemas.microsoft.com/office/drawing/2014/main" id="{D34C9D7D-2DC3-4755-9380-FBDC510135C9}"/>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3" name="直線コネクタ 412">
          <a:extLst>
            <a:ext uri="{FF2B5EF4-FFF2-40B4-BE49-F238E27FC236}">
              <a16:creationId xmlns:a16="http://schemas.microsoft.com/office/drawing/2014/main" id="{E71C4ED6-BA90-4D10-BD5A-CE0E1DAE2C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4" name="テキスト ボックス 413">
          <a:extLst>
            <a:ext uri="{FF2B5EF4-FFF2-40B4-BE49-F238E27FC236}">
              <a16:creationId xmlns:a16="http://schemas.microsoft.com/office/drawing/2014/main" id="{4FB7668F-B077-4E84-BE80-BA0CDAB254C5}"/>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5" name="直線コネクタ 414">
          <a:extLst>
            <a:ext uri="{FF2B5EF4-FFF2-40B4-BE49-F238E27FC236}">
              <a16:creationId xmlns:a16="http://schemas.microsoft.com/office/drawing/2014/main" id="{C3D2298C-AEF0-4D4A-969A-66A8E5C82976}"/>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6" name="テキスト ボックス 415">
          <a:extLst>
            <a:ext uri="{FF2B5EF4-FFF2-40B4-BE49-F238E27FC236}">
              <a16:creationId xmlns:a16="http://schemas.microsoft.com/office/drawing/2014/main" id="{32D5709C-AFA9-48B4-A1B5-FB9609B0E24D}"/>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a:extLst>
            <a:ext uri="{FF2B5EF4-FFF2-40B4-BE49-F238E27FC236}">
              <a16:creationId xmlns:a16="http://schemas.microsoft.com/office/drawing/2014/main" id="{90D1C4A2-4323-4186-B78C-DBC0D47B9F6E}"/>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8" name="テキスト ボックス 417">
          <a:extLst>
            <a:ext uri="{FF2B5EF4-FFF2-40B4-BE49-F238E27FC236}">
              <a16:creationId xmlns:a16="http://schemas.microsoft.com/office/drawing/2014/main" id="{F21A0D40-5618-4FCE-A2FD-013E60DB90E1}"/>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a:extLst>
            <a:ext uri="{FF2B5EF4-FFF2-40B4-BE49-F238E27FC236}">
              <a16:creationId xmlns:a16="http://schemas.microsoft.com/office/drawing/2014/main" id="{E693325C-E83A-476B-AB04-32DC986059E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42</xdr:row>
      <xdr:rowOff>38100</xdr:rowOff>
    </xdr:to>
    <xdr:cxnSp macro="">
      <xdr:nvCxnSpPr>
        <xdr:cNvPr id="420" name="直線コネクタ 419">
          <a:extLst>
            <a:ext uri="{FF2B5EF4-FFF2-40B4-BE49-F238E27FC236}">
              <a16:creationId xmlns:a16="http://schemas.microsoft.com/office/drawing/2014/main" id="{052C79BB-742E-46D9-8604-9A6B0B6A634C}"/>
            </a:ext>
          </a:extLst>
        </xdr:cNvPr>
        <xdr:cNvCxnSpPr/>
      </xdr:nvCxnSpPr>
      <xdr:spPr>
        <a:xfrm flipV="1">
          <a:off x="16318864" y="572262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1" name="【認定こども園・幼稚園・保育所】&#10;有形固定資産減価償却率最小値テキスト">
          <a:extLst>
            <a:ext uri="{FF2B5EF4-FFF2-40B4-BE49-F238E27FC236}">
              <a16:creationId xmlns:a16="http://schemas.microsoft.com/office/drawing/2014/main" id="{1E615072-A6EB-416E-B5E4-014615691CD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2" name="直線コネクタ 421">
          <a:extLst>
            <a:ext uri="{FF2B5EF4-FFF2-40B4-BE49-F238E27FC236}">
              <a16:creationId xmlns:a16="http://schemas.microsoft.com/office/drawing/2014/main" id="{C6E7AED0-1ECF-4DD4-9F5F-C16CE2DBB054}"/>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423" name="【認定こども園・幼稚園・保育所】&#10;有形固定資産減価償却率最大値テキスト">
          <a:extLst>
            <a:ext uri="{FF2B5EF4-FFF2-40B4-BE49-F238E27FC236}">
              <a16:creationId xmlns:a16="http://schemas.microsoft.com/office/drawing/2014/main" id="{356117FB-2C1C-401B-98D3-8B1828173F53}"/>
            </a:ext>
          </a:extLst>
        </xdr:cNvPr>
        <xdr:cNvSpPr txBox="1"/>
      </xdr:nvSpPr>
      <xdr:spPr>
        <a:xfrm>
          <a:off x="163576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424" name="直線コネクタ 423">
          <a:extLst>
            <a:ext uri="{FF2B5EF4-FFF2-40B4-BE49-F238E27FC236}">
              <a16:creationId xmlns:a16="http://schemas.microsoft.com/office/drawing/2014/main" id="{97458AAE-7FDA-4B3E-ABD8-8F08A3D1E8A1}"/>
            </a:ext>
          </a:extLst>
        </xdr:cNvPr>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80027</xdr:rowOff>
    </xdr:from>
    <xdr:ext cx="405111" cy="259045"/>
    <xdr:sp macro="" textlink="">
      <xdr:nvSpPr>
        <xdr:cNvPr id="425" name="【認定こども園・幼稚園・保育所】&#10;有形固定資産減価償却率平均値テキスト">
          <a:extLst>
            <a:ext uri="{FF2B5EF4-FFF2-40B4-BE49-F238E27FC236}">
              <a16:creationId xmlns:a16="http://schemas.microsoft.com/office/drawing/2014/main" id="{936BB815-CF20-4D52-AE9A-E326193E5FF1}"/>
            </a:ext>
          </a:extLst>
        </xdr:cNvPr>
        <xdr:cNvSpPr txBox="1"/>
      </xdr:nvSpPr>
      <xdr:spPr>
        <a:xfrm>
          <a:off x="16357600" y="6252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101600</xdr:rowOff>
    </xdr:from>
    <xdr:to>
      <xdr:col>85</xdr:col>
      <xdr:colOff>177800</xdr:colOff>
      <xdr:row>37</xdr:row>
      <xdr:rowOff>31750</xdr:rowOff>
    </xdr:to>
    <xdr:sp macro="" textlink="">
      <xdr:nvSpPr>
        <xdr:cNvPr id="426" name="フローチャート: 判断 425">
          <a:extLst>
            <a:ext uri="{FF2B5EF4-FFF2-40B4-BE49-F238E27FC236}">
              <a16:creationId xmlns:a16="http://schemas.microsoft.com/office/drawing/2014/main" id="{7B831463-455E-4732-9F1D-7A98D00EBFD1}"/>
            </a:ext>
          </a:extLst>
        </xdr:cNvPr>
        <xdr:cNvSpPr/>
      </xdr:nvSpPr>
      <xdr:spPr>
        <a:xfrm>
          <a:off x="162687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130175</xdr:rowOff>
    </xdr:from>
    <xdr:to>
      <xdr:col>81</xdr:col>
      <xdr:colOff>101600</xdr:colOff>
      <xdr:row>37</xdr:row>
      <xdr:rowOff>60325</xdr:rowOff>
    </xdr:to>
    <xdr:sp macro="" textlink="">
      <xdr:nvSpPr>
        <xdr:cNvPr id="427" name="フローチャート: 判断 426">
          <a:extLst>
            <a:ext uri="{FF2B5EF4-FFF2-40B4-BE49-F238E27FC236}">
              <a16:creationId xmlns:a16="http://schemas.microsoft.com/office/drawing/2014/main" id="{458564B9-7D1A-4C46-8D86-06E59F7DC29D}"/>
            </a:ext>
          </a:extLst>
        </xdr:cNvPr>
        <xdr:cNvSpPr/>
      </xdr:nvSpPr>
      <xdr:spPr>
        <a:xfrm>
          <a:off x="154305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xdr:rowOff>
    </xdr:from>
    <xdr:to>
      <xdr:col>76</xdr:col>
      <xdr:colOff>165100</xdr:colOff>
      <xdr:row>37</xdr:row>
      <xdr:rowOff>109855</xdr:rowOff>
    </xdr:to>
    <xdr:sp macro="" textlink="">
      <xdr:nvSpPr>
        <xdr:cNvPr id="428" name="フローチャート: 判断 427">
          <a:extLst>
            <a:ext uri="{FF2B5EF4-FFF2-40B4-BE49-F238E27FC236}">
              <a16:creationId xmlns:a16="http://schemas.microsoft.com/office/drawing/2014/main" id="{A689B7C8-DA4D-4081-9CDC-3F99AA014C61}"/>
            </a:ext>
          </a:extLst>
        </xdr:cNvPr>
        <xdr:cNvSpPr/>
      </xdr:nvSpPr>
      <xdr:spPr>
        <a:xfrm>
          <a:off x="14541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147320</xdr:rowOff>
    </xdr:from>
    <xdr:to>
      <xdr:col>72</xdr:col>
      <xdr:colOff>38100</xdr:colOff>
      <xdr:row>37</xdr:row>
      <xdr:rowOff>77470</xdr:rowOff>
    </xdr:to>
    <xdr:sp macro="" textlink="">
      <xdr:nvSpPr>
        <xdr:cNvPr id="429" name="フローチャート: 判断 428">
          <a:extLst>
            <a:ext uri="{FF2B5EF4-FFF2-40B4-BE49-F238E27FC236}">
              <a16:creationId xmlns:a16="http://schemas.microsoft.com/office/drawing/2014/main" id="{D368218F-55E1-448B-BB55-D37D75E3691F}"/>
            </a:ext>
          </a:extLst>
        </xdr:cNvPr>
        <xdr:cNvSpPr/>
      </xdr:nvSpPr>
      <xdr:spPr>
        <a:xfrm>
          <a:off x="1365250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122555</xdr:rowOff>
    </xdr:from>
    <xdr:to>
      <xdr:col>67</xdr:col>
      <xdr:colOff>101600</xdr:colOff>
      <xdr:row>37</xdr:row>
      <xdr:rowOff>52705</xdr:rowOff>
    </xdr:to>
    <xdr:sp macro="" textlink="">
      <xdr:nvSpPr>
        <xdr:cNvPr id="430" name="フローチャート: 判断 429">
          <a:extLst>
            <a:ext uri="{FF2B5EF4-FFF2-40B4-BE49-F238E27FC236}">
              <a16:creationId xmlns:a16="http://schemas.microsoft.com/office/drawing/2014/main" id="{AE1B1497-8D87-4DA6-B514-48B9F4255F2D}"/>
            </a:ext>
          </a:extLst>
        </xdr:cNvPr>
        <xdr:cNvSpPr/>
      </xdr:nvSpPr>
      <xdr:spPr>
        <a:xfrm>
          <a:off x="127635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9E2BBBF3-16E1-4083-B19E-B7C08DD270C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E64D239B-0B96-43A6-870C-77F25F7759C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6DA528CA-21E9-476D-A8F5-30A4CCCD38B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5607A802-607A-40AE-A910-A23C7EC45D5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69AAC1C8-5140-45AD-92C1-EF02E8DEAAD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120650</xdr:rowOff>
    </xdr:from>
    <xdr:to>
      <xdr:col>85</xdr:col>
      <xdr:colOff>177800</xdr:colOff>
      <xdr:row>35</xdr:row>
      <xdr:rowOff>50800</xdr:rowOff>
    </xdr:to>
    <xdr:sp macro="" textlink="">
      <xdr:nvSpPr>
        <xdr:cNvPr id="436" name="楕円 435">
          <a:extLst>
            <a:ext uri="{FF2B5EF4-FFF2-40B4-BE49-F238E27FC236}">
              <a16:creationId xmlns:a16="http://schemas.microsoft.com/office/drawing/2014/main" id="{1469DFC6-AD12-419C-A156-96E194A2E460}"/>
            </a:ext>
          </a:extLst>
        </xdr:cNvPr>
        <xdr:cNvSpPr/>
      </xdr:nvSpPr>
      <xdr:spPr>
        <a:xfrm>
          <a:off x="16268700" y="594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143527</xdr:rowOff>
    </xdr:from>
    <xdr:ext cx="405111" cy="259045"/>
    <xdr:sp macro="" textlink="">
      <xdr:nvSpPr>
        <xdr:cNvPr id="437" name="【認定こども園・幼稚園・保育所】&#10;有形固定資産減価償却率該当値テキスト">
          <a:extLst>
            <a:ext uri="{FF2B5EF4-FFF2-40B4-BE49-F238E27FC236}">
              <a16:creationId xmlns:a16="http://schemas.microsoft.com/office/drawing/2014/main" id="{EE3B5356-4D11-4A17-997C-58BD0878E500}"/>
            </a:ext>
          </a:extLst>
        </xdr:cNvPr>
        <xdr:cNvSpPr txBox="1"/>
      </xdr:nvSpPr>
      <xdr:spPr>
        <a:xfrm>
          <a:off x="16357600" y="580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92075</xdr:rowOff>
    </xdr:from>
    <xdr:to>
      <xdr:col>81</xdr:col>
      <xdr:colOff>101600</xdr:colOff>
      <xdr:row>36</xdr:row>
      <xdr:rowOff>22225</xdr:rowOff>
    </xdr:to>
    <xdr:sp macro="" textlink="">
      <xdr:nvSpPr>
        <xdr:cNvPr id="438" name="楕円 437">
          <a:extLst>
            <a:ext uri="{FF2B5EF4-FFF2-40B4-BE49-F238E27FC236}">
              <a16:creationId xmlns:a16="http://schemas.microsoft.com/office/drawing/2014/main" id="{AEB21C64-3379-4F3D-A757-D341B7291914}"/>
            </a:ext>
          </a:extLst>
        </xdr:cNvPr>
        <xdr:cNvSpPr/>
      </xdr:nvSpPr>
      <xdr:spPr>
        <a:xfrm>
          <a:off x="15430500" y="609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0</xdr:rowOff>
    </xdr:from>
    <xdr:to>
      <xdr:col>85</xdr:col>
      <xdr:colOff>127000</xdr:colOff>
      <xdr:row>35</xdr:row>
      <xdr:rowOff>142875</xdr:rowOff>
    </xdr:to>
    <xdr:cxnSp macro="">
      <xdr:nvCxnSpPr>
        <xdr:cNvPr id="439" name="直線コネクタ 438">
          <a:extLst>
            <a:ext uri="{FF2B5EF4-FFF2-40B4-BE49-F238E27FC236}">
              <a16:creationId xmlns:a16="http://schemas.microsoft.com/office/drawing/2014/main" id="{7EE283D6-BC4C-47DE-BBC5-339C836EA3FB}"/>
            </a:ext>
          </a:extLst>
        </xdr:cNvPr>
        <xdr:cNvCxnSpPr/>
      </xdr:nvCxnSpPr>
      <xdr:spPr>
        <a:xfrm flipV="1">
          <a:off x="15481300" y="6000750"/>
          <a:ext cx="8382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25400</xdr:rowOff>
    </xdr:from>
    <xdr:to>
      <xdr:col>76</xdr:col>
      <xdr:colOff>165100</xdr:colOff>
      <xdr:row>38</xdr:row>
      <xdr:rowOff>127000</xdr:rowOff>
    </xdr:to>
    <xdr:sp macro="" textlink="">
      <xdr:nvSpPr>
        <xdr:cNvPr id="440" name="楕円 439">
          <a:extLst>
            <a:ext uri="{FF2B5EF4-FFF2-40B4-BE49-F238E27FC236}">
              <a16:creationId xmlns:a16="http://schemas.microsoft.com/office/drawing/2014/main" id="{8BC07A51-3870-48A7-B2B6-4C1AC7830955}"/>
            </a:ext>
          </a:extLst>
        </xdr:cNvPr>
        <xdr:cNvSpPr/>
      </xdr:nvSpPr>
      <xdr:spPr>
        <a:xfrm>
          <a:off x="14541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142875</xdr:rowOff>
    </xdr:from>
    <xdr:to>
      <xdr:col>81</xdr:col>
      <xdr:colOff>50800</xdr:colOff>
      <xdr:row>38</xdr:row>
      <xdr:rowOff>76200</xdr:rowOff>
    </xdr:to>
    <xdr:cxnSp macro="">
      <xdr:nvCxnSpPr>
        <xdr:cNvPr id="441" name="直線コネクタ 440">
          <a:extLst>
            <a:ext uri="{FF2B5EF4-FFF2-40B4-BE49-F238E27FC236}">
              <a16:creationId xmlns:a16="http://schemas.microsoft.com/office/drawing/2014/main" id="{E5DDF312-EA95-41EE-850E-C702E135416A}"/>
            </a:ext>
          </a:extLst>
        </xdr:cNvPr>
        <xdr:cNvCxnSpPr/>
      </xdr:nvCxnSpPr>
      <xdr:spPr>
        <a:xfrm flipV="1">
          <a:off x="14592300" y="6143625"/>
          <a:ext cx="889000" cy="447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143510</xdr:rowOff>
    </xdr:from>
    <xdr:to>
      <xdr:col>72</xdr:col>
      <xdr:colOff>38100</xdr:colOff>
      <xdr:row>38</xdr:row>
      <xdr:rowOff>73660</xdr:rowOff>
    </xdr:to>
    <xdr:sp macro="" textlink="">
      <xdr:nvSpPr>
        <xdr:cNvPr id="442" name="楕円 441">
          <a:extLst>
            <a:ext uri="{FF2B5EF4-FFF2-40B4-BE49-F238E27FC236}">
              <a16:creationId xmlns:a16="http://schemas.microsoft.com/office/drawing/2014/main" id="{B5CEFA0E-284A-41D7-B498-34DDE32DE12D}"/>
            </a:ext>
          </a:extLst>
        </xdr:cNvPr>
        <xdr:cNvSpPr/>
      </xdr:nvSpPr>
      <xdr:spPr>
        <a:xfrm>
          <a:off x="13652500" y="64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22860</xdr:rowOff>
    </xdr:from>
    <xdr:to>
      <xdr:col>76</xdr:col>
      <xdr:colOff>114300</xdr:colOff>
      <xdr:row>38</xdr:row>
      <xdr:rowOff>76200</xdr:rowOff>
    </xdr:to>
    <xdr:cxnSp macro="">
      <xdr:nvCxnSpPr>
        <xdr:cNvPr id="443" name="直線コネクタ 442">
          <a:extLst>
            <a:ext uri="{FF2B5EF4-FFF2-40B4-BE49-F238E27FC236}">
              <a16:creationId xmlns:a16="http://schemas.microsoft.com/office/drawing/2014/main" id="{039CB6D3-EAE1-4613-805E-FC2AE4C5A3B3}"/>
            </a:ext>
          </a:extLst>
        </xdr:cNvPr>
        <xdr:cNvCxnSpPr/>
      </xdr:nvCxnSpPr>
      <xdr:spPr>
        <a:xfrm>
          <a:off x="13703300" y="65379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90170</xdr:rowOff>
    </xdr:from>
    <xdr:to>
      <xdr:col>67</xdr:col>
      <xdr:colOff>101600</xdr:colOff>
      <xdr:row>38</xdr:row>
      <xdr:rowOff>20320</xdr:rowOff>
    </xdr:to>
    <xdr:sp macro="" textlink="">
      <xdr:nvSpPr>
        <xdr:cNvPr id="444" name="楕円 443">
          <a:extLst>
            <a:ext uri="{FF2B5EF4-FFF2-40B4-BE49-F238E27FC236}">
              <a16:creationId xmlns:a16="http://schemas.microsoft.com/office/drawing/2014/main" id="{ED366DA6-3049-4CF5-A05C-D9643700626E}"/>
            </a:ext>
          </a:extLst>
        </xdr:cNvPr>
        <xdr:cNvSpPr/>
      </xdr:nvSpPr>
      <xdr:spPr>
        <a:xfrm>
          <a:off x="12763500" y="64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140970</xdr:rowOff>
    </xdr:from>
    <xdr:to>
      <xdr:col>71</xdr:col>
      <xdr:colOff>177800</xdr:colOff>
      <xdr:row>38</xdr:row>
      <xdr:rowOff>22860</xdr:rowOff>
    </xdr:to>
    <xdr:cxnSp macro="">
      <xdr:nvCxnSpPr>
        <xdr:cNvPr id="445" name="直線コネクタ 444">
          <a:extLst>
            <a:ext uri="{FF2B5EF4-FFF2-40B4-BE49-F238E27FC236}">
              <a16:creationId xmlns:a16="http://schemas.microsoft.com/office/drawing/2014/main" id="{55D44F17-8071-458D-A5F5-6CD42B05C887}"/>
            </a:ext>
          </a:extLst>
        </xdr:cNvPr>
        <xdr:cNvCxnSpPr/>
      </xdr:nvCxnSpPr>
      <xdr:spPr>
        <a:xfrm>
          <a:off x="12814300" y="64846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51452</xdr:rowOff>
    </xdr:from>
    <xdr:ext cx="405111" cy="259045"/>
    <xdr:sp macro="" textlink="">
      <xdr:nvSpPr>
        <xdr:cNvPr id="446" name="n_1aveValue【認定こども園・幼稚園・保育所】&#10;有形固定資産減価償却率">
          <a:extLst>
            <a:ext uri="{FF2B5EF4-FFF2-40B4-BE49-F238E27FC236}">
              <a16:creationId xmlns:a16="http://schemas.microsoft.com/office/drawing/2014/main" id="{72BDCED3-E76D-449A-8AC5-3021D08CD720}"/>
            </a:ext>
          </a:extLst>
        </xdr:cNvPr>
        <xdr:cNvSpPr txBox="1"/>
      </xdr:nvSpPr>
      <xdr:spPr>
        <a:xfrm>
          <a:off x="15266044" y="639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126382</xdr:rowOff>
    </xdr:from>
    <xdr:ext cx="405111" cy="259045"/>
    <xdr:sp macro="" textlink="">
      <xdr:nvSpPr>
        <xdr:cNvPr id="447" name="n_2aveValue【認定こども園・幼稚園・保育所】&#10;有形固定資産減価償却率">
          <a:extLst>
            <a:ext uri="{FF2B5EF4-FFF2-40B4-BE49-F238E27FC236}">
              <a16:creationId xmlns:a16="http://schemas.microsoft.com/office/drawing/2014/main" id="{3B06ED41-7E1A-4528-B718-379FA6282FD7}"/>
            </a:ext>
          </a:extLst>
        </xdr:cNvPr>
        <xdr:cNvSpPr txBox="1"/>
      </xdr:nvSpPr>
      <xdr:spPr>
        <a:xfrm>
          <a:off x="14389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93997</xdr:rowOff>
    </xdr:from>
    <xdr:ext cx="405111" cy="259045"/>
    <xdr:sp macro="" textlink="">
      <xdr:nvSpPr>
        <xdr:cNvPr id="448" name="n_3aveValue【認定こども園・幼稚園・保育所】&#10;有形固定資産減価償却率">
          <a:extLst>
            <a:ext uri="{FF2B5EF4-FFF2-40B4-BE49-F238E27FC236}">
              <a16:creationId xmlns:a16="http://schemas.microsoft.com/office/drawing/2014/main" id="{FF2112EC-0D80-4453-AAE5-D233C6A8C633}"/>
            </a:ext>
          </a:extLst>
        </xdr:cNvPr>
        <xdr:cNvSpPr txBox="1"/>
      </xdr:nvSpPr>
      <xdr:spPr>
        <a:xfrm>
          <a:off x="13500744"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69232</xdr:rowOff>
    </xdr:from>
    <xdr:ext cx="405111" cy="259045"/>
    <xdr:sp macro="" textlink="">
      <xdr:nvSpPr>
        <xdr:cNvPr id="449" name="n_4aveValue【認定こども園・幼稚園・保育所】&#10;有形固定資産減価償却率">
          <a:extLst>
            <a:ext uri="{FF2B5EF4-FFF2-40B4-BE49-F238E27FC236}">
              <a16:creationId xmlns:a16="http://schemas.microsoft.com/office/drawing/2014/main" id="{612C4709-A071-4370-A19C-56D3C4E03416}"/>
            </a:ext>
          </a:extLst>
        </xdr:cNvPr>
        <xdr:cNvSpPr txBox="1"/>
      </xdr:nvSpPr>
      <xdr:spPr>
        <a:xfrm>
          <a:off x="12611744" y="606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38752</xdr:rowOff>
    </xdr:from>
    <xdr:ext cx="405111" cy="259045"/>
    <xdr:sp macro="" textlink="">
      <xdr:nvSpPr>
        <xdr:cNvPr id="450" name="n_1mainValue【認定こども園・幼稚園・保育所】&#10;有形固定資産減価償却率">
          <a:extLst>
            <a:ext uri="{FF2B5EF4-FFF2-40B4-BE49-F238E27FC236}">
              <a16:creationId xmlns:a16="http://schemas.microsoft.com/office/drawing/2014/main" id="{BF5718D3-10AF-43E0-B444-69AF14BFA184}"/>
            </a:ext>
          </a:extLst>
        </xdr:cNvPr>
        <xdr:cNvSpPr txBox="1"/>
      </xdr:nvSpPr>
      <xdr:spPr>
        <a:xfrm>
          <a:off x="15266044" y="586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118127</xdr:rowOff>
    </xdr:from>
    <xdr:ext cx="405111" cy="259045"/>
    <xdr:sp macro="" textlink="">
      <xdr:nvSpPr>
        <xdr:cNvPr id="451" name="n_2mainValue【認定こども園・幼稚園・保育所】&#10;有形固定資産減価償却率">
          <a:extLst>
            <a:ext uri="{FF2B5EF4-FFF2-40B4-BE49-F238E27FC236}">
              <a16:creationId xmlns:a16="http://schemas.microsoft.com/office/drawing/2014/main" id="{254CD72C-79B7-48CC-A530-6FAA72D43671}"/>
            </a:ext>
          </a:extLst>
        </xdr:cNvPr>
        <xdr:cNvSpPr txBox="1"/>
      </xdr:nvSpPr>
      <xdr:spPr>
        <a:xfrm>
          <a:off x="143897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64787</xdr:rowOff>
    </xdr:from>
    <xdr:ext cx="405111" cy="259045"/>
    <xdr:sp macro="" textlink="">
      <xdr:nvSpPr>
        <xdr:cNvPr id="452" name="n_3mainValue【認定こども園・幼稚園・保育所】&#10;有形固定資産減価償却率">
          <a:extLst>
            <a:ext uri="{FF2B5EF4-FFF2-40B4-BE49-F238E27FC236}">
              <a16:creationId xmlns:a16="http://schemas.microsoft.com/office/drawing/2014/main" id="{C3C138BD-BBBA-42D0-9B6F-7588BDA6BA7E}"/>
            </a:ext>
          </a:extLst>
        </xdr:cNvPr>
        <xdr:cNvSpPr txBox="1"/>
      </xdr:nvSpPr>
      <xdr:spPr>
        <a:xfrm>
          <a:off x="13500744" y="657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11447</xdr:rowOff>
    </xdr:from>
    <xdr:ext cx="405111" cy="259045"/>
    <xdr:sp macro="" textlink="">
      <xdr:nvSpPr>
        <xdr:cNvPr id="453" name="n_4mainValue【認定こども園・幼稚園・保育所】&#10;有形固定資産減価償却率">
          <a:extLst>
            <a:ext uri="{FF2B5EF4-FFF2-40B4-BE49-F238E27FC236}">
              <a16:creationId xmlns:a16="http://schemas.microsoft.com/office/drawing/2014/main" id="{480EC3A3-40B6-4B36-BD5D-DEC388A1F9AC}"/>
            </a:ext>
          </a:extLst>
        </xdr:cNvPr>
        <xdr:cNvSpPr txBox="1"/>
      </xdr:nvSpPr>
      <xdr:spPr>
        <a:xfrm>
          <a:off x="12611744" y="652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F59587E4-F78B-409B-9F6C-C20032E8E9B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1AF7EE9D-88A6-4666-AA75-DA6FEFDB8C7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3CD1C196-CA08-488D-880E-897BCEF880D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9C6F7CA9-B2AC-43C7-B5C8-24A0E2D8CE1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ACA95031-9576-42D5-B4AB-4AE8D34A816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A3835B72-D9DD-4233-A3DB-0185DF683AD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041BB7F2-5BAB-49EB-BCE2-0347BD791EE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004E02FD-7344-47B2-A8DD-5463793126B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id="{2E6B36EB-33FE-44C8-9719-64E383B7C4D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FFE67931-C25E-48D8-B43E-261D550DE1F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4" name="直線コネクタ 463">
          <a:extLst>
            <a:ext uri="{FF2B5EF4-FFF2-40B4-BE49-F238E27FC236}">
              <a16:creationId xmlns:a16="http://schemas.microsoft.com/office/drawing/2014/main" id="{830A25E7-FBBC-4A25-9C53-A380FA850267}"/>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5" name="テキスト ボックス 464">
          <a:extLst>
            <a:ext uri="{FF2B5EF4-FFF2-40B4-BE49-F238E27FC236}">
              <a16:creationId xmlns:a16="http://schemas.microsoft.com/office/drawing/2014/main" id="{9D3C7089-910B-48C6-BBDE-3B1D07E5AE2E}"/>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6" name="直線コネクタ 465">
          <a:extLst>
            <a:ext uri="{FF2B5EF4-FFF2-40B4-BE49-F238E27FC236}">
              <a16:creationId xmlns:a16="http://schemas.microsoft.com/office/drawing/2014/main" id="{95C99D21-0B35-4DDB-A3BE-B51CE2674764}"/>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7" name="テキスト ボックス 466">
          <a:extLst>
            <a:ext uri="{FF2B5EF4-FFF2-40B4-BE49-F238E27FC236}">
              <a16:creationId xmlns:a16="http://schemas.microsoft.com/office/drawing/2014/main" id="{177628FA-3C47-4F07-A317-71E8969E5D98}"/>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8" name="直線コネクタ 467">
          <a:extLst>
            <a:ext uri="{FF2B5EF4-FFF2-40B4-BE49-F238E27FC236}">
              <a16:creationId xmlns:a16="http://schemas.microsoft.com/office/drawing/2014/main" id="{555A7AF6-D427-46DB-8F82-0CC32867A3FB}"/>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9" name="テキスト ボックス 468">
          <a:extLst>
            <a:ext uri="{FF2B5EF4-FFF2-40B4-BE49-F238E27FC236}">
              <a16:creationId xmlns:a16="http://schemas.microsoft.com/office/drawing/2014/main" id="{1C96C64E-744B-45D4-A759-D007215D0FDD}"/>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0" name="直線コネクタ 469">
          <a:extLst>
            <a:ext uri="{FF2B5EF4-FFF2-40B4-BE49-F238E27FC236}">
              <a16:creationId xmlns:a16="http://schemas.microsoft.com/office/drawing/2014/main" id="{BE56DD0A-00A1-4DFE-952F-2C3247471A6F}"/>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1" name="テキスト ボックス 470">
          <a:extLst>
            <a:ext uri="{FF2B5EF4-FFF2-40B4-BE49-F238E27FC236}">
              <a16:creationId xmlns:a16="http://schemas.microsoft.com/office/drawing/2014/main" id="{B7C858AA-C5FF-4794-AFB1-F8199A9B8A07}"/>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a:extLst>
            <a:ext uri="{FF2B5EF4-FFF2-40B4-BE49-F238E27FC236}">
              <a16:creationId xmlns:a16="http://schemas.microsoft.com/office/drawing/2014/main" id="{2D7D2E32-6280-41FC-B885-FA79A0AEB5B3}"/>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3" name="テキスト ボックス 472">
          <a:extLst>
            <a:ext uri="{FF2B5EF4-FFF2-40B4-BE49-F238E27FC236}">
              <a16:creationId xmlns:a16="http://schemas.microsoft.com/office/drawing/2014/main" id="{2437F04E-2DD3-4F29-81BE-A75F336D880D}"/>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認定こども園・幼稚園・保育所】&#10;一人当たり面積グラフ枠">
          <a:extLst>
            <a:ext uri="{FF2B5EF4-FFF2-40B4-BE49-F238E27FC236}">
              <a16:creationId xmlns:a16="http://schemas.microsoft.com/office/drawing/2014/main" id="{F69F97ED-DB27-45D5-AE54-E54B06D1C396}"/>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108204</xdr:rowOff>
    </xdr:from>
    <xdr:to>
      <xdr:col>116</xdr:col>
      <xdr:colOff>62864</xdr:colOff>
      <xdr:row>41</xdr:row>
      <xdr:rowOff>105918</xdr:rowOff>
    </xdr:to>
    <xdr:cxnSp macro="">
      <xdr:nvCxnSpPr>
        <xdr:cNvPr id="475" name="直線コネクタ 474">
          <a:extLst>
            <a:ext uri="{FF2B5EF4-FFF2-40B4-BE49-F238E27FC236}">
              <a16:creationId xmlns:a16="http://schemas.microsoft.com/office/drawing/2014/main" id="{C5420D5B-270E-4053-9DB4-1F253EEDACA8}"/>
            </a:ext>
          </a:extLst>
        </xdr:cNvPr>
        <xdr:cNvCxnSpPr/>
      </xdr:nvCxnSpPr>
      <xdr:spPr>
        <a:xfrm flipV="1">
          <a:off x="22160864" y="5937504"/>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109745</xdr:rowOff>
    </xdr:from>
    <xdr:ext cx="469744" cy="259045"/>
    <xdr:sp macro="" textlink="">
      <xdr:nvSpPr>
        <xdr:cNvPr id="476" name="【認定こども園・幼稚園・保育所】&#10;一人当たり面積最小値テキスト">
          <a:extLst>
            <a:ext uri="{FF2B5EF4-FFF2-40B4-BE49-F238E27FC236}">
              <a16:creationId xmlns:a16="http://schemas.microsoft.com/office/drawing/2014/main" id="{496ACC7C-E7D2-41AA-AB8B-5331A26BFD72}"/>
            </a:ext>
          </a:extLst>
        </xdr:cNvPr>
        <xdr:cNvSpPr txBox="1"/>
      </xdr:nvSpPr>
      <xdr:spPr>
        <a:xfrm>
          <a:off x="22199600" y="713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105918</xdr:rowOff>
    </xdr:from>
    <xdr:to>
      <xdr:col>116</xdr:col>
      <xdr:colOff>152400</xdr:colOff>
      <xdr:row>41</xdr:row>
      <xdr:rowOff>105918</xdr:rowOff>
    </xdr:to>
    <xdr:cxnSp macro="">
      <xdr:nvCxnSpPr>
        <xdr:cNvPr id="477" name="直線コネクタ 476">
          <a:extLst>
            <a:ext uri="{FF2B5EF4-FFF2-40B4-BE49-F238E27FC236}">
              <a16:creationId xmlns:a16="http://schemas.microsoft.com/office/drawing/2014/main" id="{E918E848-BC52-4689-BB7E-2676CB577FB9}"/>
            </a:ext>
          </a:extLst>
        </xdr:cNvPr>
        <xdr:cNvCxnSpPr/>
      </xdr:nvCxnSpPr>
      <xdr:spPr>
        <a:xfrm>
          <a:off x="22072600" y="713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54881</xdr:rowOff>
    </xdr:from>
    <xdr:ext cx="469744" cy="259045"/>
    <xdr:sp macro="" textlink="">
      <xdr:nvSpPr>
        <xdr:cNvPr id="478" name="【認定こども園・幼稚園・保育所】&#10;一人当たり面積最大値テキスト">
          <a:extLst>
            <a:ext uri="{FF2B5EF4-FFF2-40B4-BE49-F238E27FC236}">
              <a16:creationId xmlns:a16="http://schemas.microsoft.com/office/drawing/2014/main" id="{09E7AE7D-4382-4CC1-8558-AFFD43B97A59}"/>
            </a:ext>
          </a:extLst>
        </xdr:cNvPr>
        <xdr:cNvSpPr txBox="1"/>
      </xdr:nvSpPr>
      <xdr:spPr>
        <a:xfrm>
          <a:off x="22199600" y="5712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108204</xdr:rowOff>
    </xdr:from>
    <xdr:to>
      <xdr:col>116</xdr:col>
      <xdr:colOff>152400</xdr:colOff>
      <xdr:row>34</xdr:row>
      <xdr:rowOff>108204</xdr:rowOff>
    </xdr:to>
    <xdr:cxnSp macro="">
      <xdr:nvCxnSpPr>
        <xdr:cNvPr id="479" name="直線コネクタ 478">
          <a:extLst>
            <a:ext uri="{FF2B5EF4-FFF2-40B4-BE49-F238E27FC236}">
              <a16:creationId xmlns:a16="http://schemas.microsoft.com/office/drawing/2014/main" id="{61C5D98C-423E-4434-BFF3-CCB7E5CEE19F}"/>
            </a:ext>
          </a:extLst>
        </xdr:cNvPr>
        <xdr:cNvCxnSpPr/>
      </xdr:nvCxnSpPr>
      <xdr:spPr>
        <a:xfrm>
          <a:off x="22072600" y="5937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16273</xdr:rowOff>
    </xdr:from>
    <xdr:ext cx="469744" cy="259045"/>
    <xdr:sp macro="" textlink="">
      <xdr:nvSpPr>
        <xdr:cNvPr id="480" name="【認定こども園・幼稚園・保育所】&#10;一人当たり面積平均値テキスト">
          <a:extLst>
            <a:ext uri="{FF2B5EF4-FFF2-40B4-BE49-F238E27FC236}">
              <a16:creationId xmlns:a16="http://schemas.microsoft.com/office/drawing/2014/main" id="{2CCF30BE-B146-4167-A263-9317529475E9}"/>
            </a:ext>
          </a:extLst>
        </xdr:cNvPr>
        <xdr:cNvSpPr txBox="1"/>
      </xdr:nvSpPr>
      <xdr:spPr>
        <a:xfrm>
          <a:off x="22199600" y="65313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164846</xdr:rowOff>
    </xdr:from>
    <xdr:to>
      <xdr:col>116</xdr:col>
      <xdr:colOff>114300</xdr:colOff>
      <xdr:row>39</xdr:row>
      <xdr:rowOff>94996</xdr:rowOff>
    </xdr:to>
    <xdr:sp macro="" textlink="">
      <xdr:nvSpPr>
        <xdr:cNvPr id="481" name="フローチャート: 判断 480">
          <a:extLst>
            <a:ext uri="{FF2B5EF4-FFF2-40B4-BE49-F238E27FC236}">
              <a16:creationId xmlns:a16="http://schemas.microsoft.com/office/drawing/2014/main" id="{7DA4F83B-6511-4847-9555-A86AFD315E25}"/>
            </a:ext>
          </a:extLst>
        </xdr:cNvPr>
        <xdr:cNvSpPr/>
      </xdr:nvSpPr>
      <xdr:spPr>
        <a:xfrm>
          <a:off x="221107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4826</xdr:rowOff>
    </xdr:from>
    <xdr:to>
      <xdr:col>112</xdr:col>
      <xdr:colOff>38100</xdr:colOff>
      <xdr:row>39</xdr:row>
      <xdr:rowOff>106426</xdr:rowOff>
    </xdr:to>
    <xdr:sp macro="" textlink="">
      <xdr:nvSpPr>
        <xdr:cNvPr id="482" name="フローチャート: 判断 481">
          <a:extLst>
            <a:ext uri="{FF2B5EF4-FFF2-40B4-BE49-F238E27FC236}">
              <a16:creationId xmlns:a16="http://schemas.microsoft.com/office/drawing/2014/main" id="{FAA5B232-4C2D-465B-8AB1-BD9B1946036C}"/>
            </a:ext>
          </a:extLst>
        </xdr:cNvPr>
        <xdr:cNvSpPr/>
      </xdr:nvSpPr>
      <xdr:spPr>
        <a:xfrm>
          <a:off x="21272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xdr:rowOff>
    </xdr:from>
    <xdr:to>
      <xdr:col>107</xdr:col>
      <xdr:colOff>101600</xdr:colOff>
      <xdr:row>39</xdr:row>
      <xdr:rowOff>115570</xdr:rowOff>
    </xdr:to>
    <xdr:sp macro="" textlink="">
      <xdr:nvSpPr>
        <xdr:cNvPr id="483" name="フローチャート: 判断 482">
          <a:extLst>
            <a:ext uri="{FF2B5EF4-FFF2-40B4-BE49-F238E27FC236}">
              <a16:creationId xmlns:a16="http://schemas.microsoft.com/office/drawing/2014/main" id="{EDB01864-27E0-48D9-9B2D-28509C8E762E}"/>
            </a:ext>
          </a:extLst>
        </xdr:cNvPr>
        <xdr:cNvSpPr/>
      </xdr:nvSpPr>
      <xdr:spPr>
        <a:xfrm>
          <a:off x="20383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16256</xdr:rowOff>
    </xdr:from>
    <xdr:to>
      <xdr:col>102</xdr:col>
      <xdr:colOff>165100</xdr:colOff>
      <xdr:row>39</xdr:row>
      <xdr:rowOff>117856</xdr:rowOff>
    </xdr:to>
    <xdr:sp macro="" textlink="">
      <xdr:nvSpPr>
        <xdr:cNvPr id="484" name="フローチャート: 判断 483">
          <a:extLst>
            <a:ext uri="{FF2B5EF4-FFF2-40B4-BE49-F238E27FC236}">
              <a16:creationId xmlns:a16="http://schemas.microsoft.com/office/drawing/2014/main" id="{EB89CDC3-238D-464C-9D9E-9ECF87241977}"/>
            </a:ext>
          </a:extLst>
        </xdr:cNvPr>
        <xdr:cNvSpPr/>
      </xdr:nvSpPr>
      <xdr:spPr>
        <a:xfrm>
          <a:off x="19494500" y="670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2540</xdr:rowOff>
    </xdr:from>
    <xdr:to>
      <xdr:col>98</xdr:col>
      <xdr:colOff>38100</xdr:colOff>
      <xdr:row>39</xdr:row>
      <xdr:rowOff>104140</xdr:rowOff>
    </xdr:to>
    <xdr:sp macro="" textlink="">
      <xdr:nvSpPr>
        <xdr:cNvPr id="485" name="フローチャート: 判断 484">
          <a:extLst>
            <a:ext uri="{FF2B5EF4-FFF2-40B4-BE49-F238E27FC236}">
              <a16:creationId xmlns:a16="http://schemas.microsoft.com/office/drawing/2014/main" id="{10F40075-BD0F-4F71-8450-BD70720CBABF}"/>
            </a:ext>
          </a:extLst>
        </xdr:cNvPr>
        <xdr:cNvSpPr/>
      </xdr:nvSpPr>
      <xdr:spPr>
        <a:xfrm>
          <a:off x="18605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BFA3664F-ADFA-4D88-8400-142B1B9325B9}"/>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5BD6BFAE-E9AE-444E-965E-3BE41CADDF8A}"/>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30C2F60D-7AF6-4CF3-938E-3BC63BAE0B85}"/>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403F0135-5913-43DB-BB47-F8B16A69C41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557F7BDB-D03D-485B-8FF9-4A1263A4D15C}"/>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9398</xdr:rowOff>
    </xdr:from>
    <xdr:to>
      <xdr:col>116</xdr:col>
      <xdr:colOff>114300</xdr:colOff>
      <xdr:row>40</xdr:row>
      <xdr:rowOff>110998</xdr:rowOff>
    </xdr:to>
    <xdr:sp macro="" textlink="">
      <xdr:nvSpPr>
        <xdr:cNvPr id="491" name="楕円 490">
          <a:extLst>
            <a:ext uri="{FF2B5EF4-FFF2-40B4-BE49-F238E27FC236}">
              <a16:creationId xmlns:a16="http://schemas.microsoft.com/office/drawing/2014/main" id="{9635B61D-F7DF-4CC9-BA66-F5F5C925C276}"/>
            </a:ext>
          </a:extLst>
        </xdr:cNvPr>
        <xdr:cNvSpPr/>
      </xdr:nvSpPr>
      <xdr:spPr>
        <a:xfrm>
          <a:off x="22110700" y="686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159275</xdr:rowOff>
    </xdr:from>
    <xdr:ext cx="469744" cy="259045"/>
    <xdr:sp macro="" textlink="">
      <xdr:nvSpPr>
        <xdr:cNvPr id="492" name="【認定こども園・幼稚園・保育所】&#10;一人当たり面積該当値テキスト">
          <a:extLst>
            <a:ext uri="{FF2B5EF4-FFF2-40B4-BE49-F238E27FC236}">
              <a16:creationId xmlns:a16="http://schemas.microsoft.com/office/drawing/2014/main" id="{B2FFEF5A-11B9-4DB1-9148-13573A2A9ADE}"/>
            </a:ext>
          </a:extLst>
        </xdr:cNvPr>
        <xdr:cNvSpPr txBox="1"/>
      </xdr:nvSpPr>
      <xdr:spPr>
        <a:xfrm>
          <a:off x="22199600" y="684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167132</xdr:rowOff>
    </xdr:from>
    <xdr:to>
      <xdr:col>112</xdr:col>
      <xdr:colOff>38100</xdr:colOff>
      <xdr:row>38</xdr:row>
      <xdr:rowOff>97282</xdr:rowOff>
    </xdr:to>
    <xdr:sp macro="" textlink="">
      <xdr:nvSpPr>
        <xdr:cNvPr id="493" name="楕円 492">
          <a:extLst>
            <a:ext uri="{FF2B5EF4-FFF2-40B4-BE49-F238E27FC236}">
              <a16:creationId xmlns:a16="http://schemas.microsoft.com/office/drawing/2014/main" id="{A20926F3-B624-4772-AD65-8EDE54082FA5}"/>
            </a:ext>
          </a:extLst>
        </xdr:cNvPr>
        <xdr:cNvSpPr/>
      </xdr:nvSpPr>
      <xdr:spPr>
        <a:xfrm>
          <a:off x="21272500" y="651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46482</xdr:rowOff>
    </xdr:from>
    <xdr:to>
      <xdr:col>116</xdr:col>
      <xdr:colOff>63500</xdr:colOff>
      <xdr:row>40</xdr:row>
      <xdr:rowOff>60198</xdr:rowOff>
    </xdr:to>
    <xdr:cxnSp macro="">
      <xdr:nvCxnSpPr>
        <xdr:cNvPr id="494" name="直線コネクタ 493">
          <a:extLst>
            <a:ext uri="{FF2B5EF4-FFF2-40B4-BE49-F238E27FC236}">
              <a16:creationId xmlns:a16="http://schemas.microsoft.com/office/drawing/2014/main" id="{BAD55C8C-BC81-4D80-84CE-BA9B4C351368}"/>
            </a:ext>
          </a:extLst>
        </xdr:cNvPr>
        <xdr:cNvCxnSpPr/>
      </xdr:nvCxnSpPr>
      <xdr:spPr>
        <a:xfrm>
          <a:off x="21323300" y="6561582"/>
          <a:ext cx="838200" cy="35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135128</xdr:rowOff>
    </xdr:from>
    <xdr:to>
      <xdr:col>107</xdr:col>
      <xdr:colOff>101600</xdr:colOff>
      <xdr:row>39</xdr:row>
      <xdr:rowOff>65278</xdr:rowOff>
    </xdr:to>
    <xdr:sp macro="" textlink="">
      <xdr:nvSpPr>
        <xdr:cNvPr id="495" name="楕円 494">
          <a:extLst>
            <a:ext uri="{FF2B5EF4-FFF2-40B4-BE49-F238E27FC236}">
              <a16:creationId xmlns:a16="http://schemas.microsoft.com/office/drawing/2014/main" id="{10A39D43-8520-45F3-A800-F6B92AD62921}"/>
            </a:ext>
          </a:extLst>
        </xdr:cNvPr>
        <xdr:cNvSpPr/>
      </xdr:nvSpPr>
      <xdr:spPr>
        <a:xfrm>
          <a:off x="20383500" y="665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46482</xdr:rowOff>
    </xdr:from>
    <xdr:to>
      <xdr:col>111</xdr:col>
      <xdr:colOff>177800</xdr:colOff>
      <xdr:row>39</xdr:row>
      <xdr:rowOff>14478</xdr:rowOff>
    </xdr:to>
    <xdr:cxnSp macro="">
      <xdr:nvCxnSpPr>
        <xdr:cNvPr id="496" name="直線コネクタ 495">
          <a:extLst>
            <a:ext uri="{FF2B5EF4-FFF2-40B4-BE49-F238E27FC236}">
              <a16:creationId xmlns:a16="http://schemas.microsoft.com/office/drawing/2014/main" id="{DCA85472-BA78-455A-8389-CFD0E165C48B}"/>
            </a:ext>
          </a:extLst>
        </xdr:cNvPr>
        <xdr:cNvCxnSpPr/>
      </xdr:nvCxnSpPr>
      <xdr:spPr>
        <a:xfrm flipV="1">
          <a:off x="20434300" y="6561582"/>
          <a:ext cx="889000" cy="139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135128</xdr:rowOff>
    </xdr:from>
    <xdr:to>
      <xdr:col>102</xdr:col>
      <xdr:colOff>165100</xdr:colOff>
      <xdr:row>39</xdr:row>
      <xdr:rowOff>65278</xdr:rowOff>
    </xdr:to>
    <xdr:sp macro="" textlink="">
      <xdr:nvSpPr>
        <xdr:cNvPr id="497" name="楕円 496">
          <a:extLst>
            <a:ext uri="{FF2B5EF4-FFF2-40B4-BE49-F238E27FC236}">
              <a16:creationId xmlns:a16="http://schemas.microsoft.com/office/drawing/2014/main" id="{913DA523-39AC-4E81-AA6F-20FA2BF1ED63}"/>
            </a:ext>
          </a:extLst>
        </xdr:cNvPr>
        <xdr:cNvSpPr/>
      </xdr:nvSpPr>
      <xdr:spPr>
        <a:xfrm>
          <a:off x="19494500" y="665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14478</xdr:rowOff>
    </xdr:from>
    <xdr:to>
      <xdr:col>107</xdr:col>
      <xdr:colOff>50800</xdr:colOff>
      <xdr:row>39</xdr:row>
      <xdr:rowOff>14478</xdr:rowOff>
    </xdr:to>
    <xdr:cxnSp macro="">
      <xdr:nvCxnSpPr>
        <xdr:cNvPr id="498" name="直線コネクタ 497">
          <a:extLst>
            <a:ext uri="{FF2B5EF4-FFF2-40B4-BE49-F238E27FC236}">
              <a16:creationId xmlns:a16="http://schemas.microsoft.com/office/drawing/2014/main" id="{43591C54-AB2D-442F-9537-AB4250E74539}"/>
            </a:ext>
          </a:extLst>
        </xdr:cNvPr>
        <xdr:cNvCxnSpPr/>
      </xdr:nvCxnSpPr>
      <xdr:spPr>
        <a:xfrm>
          <a:off x="19545300" y="67010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130556</xdr:rowOff>
    </xdr:from>
    <xdr:to>
      <xdr:col>98</xdr:col>
      <xdr:colOff>38100</xdr:colOff>
      <xdr:row>39</xdr:row>
      <xdr:rowOff>60706</xdr:rowOff>
    </xdr:to>
    <xdr:sp macro="" textlink="">
      <xdr:nvSpPr>
        <xdr:cNvPr id="499" name="楕円 498">
          <a:extLst>
            <a:ext uri="{FF2B5EF4-FFF2-40B4-BE49-F238E27FC236}">
              <a16:creationId xmlns:a16="http://schemas.microsoft.com/office/drawing/2014/main" id="{950F9F59-EF65-4F70-B269-E8DBC89689A5}"/>
            </a:ext>
          </a:extLst>
        </xdr:cNvPr>
        <xdr:cNvSpPr/>
      </xdr:nvSpPr>
      <xdr:spPr>
        <a:xfrm>
          <a:off x="18605500" y="664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9906</xdr:rowOff>
    </xdr:from>
    <xdr:to>
      <xdr:col>102</xdr:col>
      <xdr:colOff>114300</xdr:colOff>
      <xdr:row>39</xdr:row>
      <xdr:rowOff>14478</xdr:rowOff>
    </xdr:to>
    <xdr:cxnSp macro="">
      <xdr:nvCxnSpPr>
        <xdr:cNvPr id="500" name="直線コネクタ 499">
          <a:extLst>
            <a:ext uri="{FF2B5EF4-FFF2-40B4-BE49-F238E27FC236}">
              <a16:creationId xmlns:a16="http://schemas.microsoft.com/office/drawing/2014/main" id="{5E310039-51AC-486C-BCC1-845EAE4D68DB}"/>
            </a:ext>
          </a:extLst>
        </xdr:cNvPr>
        <xdr:cNvCxnSpPr/>
      </xdr:nvCxnSpPr>
      <xdr:spPr>
        <a:xfrm>
          <a:off x="18656300" y="66964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97553</xdr:rowOff>
    </xdr:from>
    <xdr:ext cx="469744" cy="259045"/>
    <xdr:sp macro="" textlink="">
      <xdr:nvSpPr>
        <xdr:cNvPr id="501" name="n_1aveValue【認定こども園・幼稚園・保育所】&#10;一人当たり面積">
          <a:extLst>
            <a:ext uri="{FF2B5EF4-FFF2-40B4-BE49-F238E27FC236}">
              <a16:creationId xmlns:a16="http://schemas.microsoft.com/office/drawing/2014/main" id="{707E94C3-6137-473E-AF32-F956F88907EA}"/>
            </a:ext>
          </a:extLst>
        </xdr:cNvPr>
        <xdr:cNvSpPr txBox="1"/>
      </xdr:nvSpPr>
      <xdr:spPr>
        <a:xfrm>
          <a:off x="21075727" y="678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106697</xdr:rowOff>
    </xdr:from>
    <xdr:ext cx="469744" cy="259045"/>
    <xdr:sp macro="" textlink="">
      <xdr:nvSpPr>
        <xdr:cNvPr id="502" name="n_2aveValue【認定こども園・幼稚園・保育所】&#10;一人当たり面積">
          <a:extLst>
            <a:ext uri="{FF2B5EF4-FFF2-40B4-BE49-F238E27FC236}">
              <a16:creationId xmlns:a16="http://schemas.microsoft.com/office/drawing/2014/main" id="{D461B590-B323-46DC-92AA-0B64C1E65A04}"/>
            </a:ext>
          </a:extLst>
        </xdr:cNvPr>
        <xdr:cNvSpPr txBox="1"/>
      </xdr:nvSpPr>
      <xdr:spPr>
        <a:xfrm>
          <a:off x="20199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108983</xdr:rowOff>
    </xdr:from>
    <xdr:ext cx="469744" cy="259045"/>
    <xdr:sp macro="" textlink="">
      <xdr:nvSpPr>
        <xdr:cNvPr id="503" name="n_3aveValue【認定こども園・幼稚園・保育所】&#10;一人当たり面積">
          <a:extLst>
            <a:ext uri="{FF2B5EF4-FFF2-40B4-BE49-F238E27FC236}">
              <a16:creationId xmlns:a16="http://schemas.microsoft.com/office/drawing/2014/main" id="{81CB69CD-B2B3-451E-A9AB-FE2A7974A7A5}"/>
            </a:ext>
          </a:extLst>
        </xdr:cNvPr>
        <xdr:cNvSpPr txBox="1"/>
      </xdr:nvSpPr>
      <xdr:spPr>
        <a:xfrm>
          <a:off x="19310427" y="6795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95267</xdr:rowOff>
    </xdr:from>
    <xdr:ext cx="469744" cy="259045"/>
    <xdr:sp macro="" textlink="">
      <xdr:nvSpPr>
        <xdr:cNvPr id="504" name="n_4aveValue【認定こども園・幼稚園・保育所】&#10;一人当たり面積">
          <a:extLst>
            <a:ext uri="{FF2B5EF4-FFF2-40B4-BE49-F238E27FC236}">
              <a16:creationId xmlns:a16="http://schemas.microsoft.com/office/drawing/2014/main" id="{A6D76446-1E45-43F3-B7B0-01B1180522EB}"/>
            </a:ext>
          </a:extLst>
        </xdr:cNvPr>
        <xdr:cNvSpPr txBox="1"/>
      </xdr:nvSpPr>
      <xdr:spPr>
        <a:xfrm>
          <a:off x="18421427"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113809</xdr:rowOff>
    </xdr:from>
    <xdr:ext cx="469744" cy="259045"/>
    <xdr:sp macro="" textlink="">
      <xdr:nvSpPr>
        <xdr:cNvPr id="505" name="n_1mainValue【認定こども園・幼稚園・保育所】&#10;一人当たり面積">
          <a:extLst>
            <a:ext uri="{FF2B5EF4-FFF2-40B4-BE49-F238E27FC236}">
              <a16:creationId xmlns:a16="http://schemas.microsoft.com/office/drawing/2014/main" id="{12C84A1A-DB9D-4E0E-A0F7-EFDAFEBA5B8C}"/>
            </a:ext>
          </a:extLst>
        </xdr:cNvPr>
        <xdr:cNvSpPr txBox="1"/>
      </xdr:nvSpPr>
      <xdr:spPr>
        <a:xfrm>
          <a:off x="21075727" y="628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81805</xdr:rowOff>
    </xdr:from>
    <xdr:ext cx="469744" cy="259045"/>
    <xdr:sp macro="" textlink="">
      <xdr:nvSpPr>
        <xdr:cNvPr id="506" name="n_2mainValue【認定こども園・幼稚園・保育所】&#10;一人当たり面積">
          <a:extLst>
            <a:ext uri="{FF2B5EF4-FFF2-40B4-BE49-F238E27FC236}">
              <a16:creationId xmlns:a16="http://schemas.microsoft.com/office/drawing/2014/main" id="{14A4AB63-337C-4DC7-841F-5E0A08E888F0}"/>
            </a:ext>
          </a:extLst>
        </xdr:cNvPr>
        <xdr:cNvSpPr txBox="1"/>
      </xdr:nvSpPr>
      <xdr:spPr>
        <a:xfrm>
          <a:off x="20199427" y="642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81805</xdr:rowOff>
    </xdr:from>
    <xdr:ext cx="469744" cy="259045"/>
    <xdr:sp macro="" textlink="">
      <xdr:nvSpPr>
        <xdr:cNvPr id="507" name="n_3mainValue【認定こども園・幼稚園・保育所】&#10;一人当たり面積">
          <a:extLst>
            <a:ext uri="{FF2B5EF4-FFF2-40B4-BE49-F238E27FC236}">
              <a16:creationId xmlns:a16="http://schemas.microsoft.com/office/drawing/2014/main" id="{DD7DC343-62FF-4741-B1C2-5EBEBF96B884}"/>
            </a:ext>
          </a:extLst>
        </xdr:cNvPr>
        <xdr:cNvSpPr txBox="1"/>
      </xdr:nvSpPr>
      <xdr:spPr>
        <a:xfrm>
          <a:off x="19310427" y="642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77233</xdr:rowOff>
    </xdr:from>
    <xdr:ext cx="469744" cy="259045"/>
    <xdr:sp macro="" textlink="">
      <xdr:nvSpPr>
        <xdr:cNvPr id="508" name="n_4mainValue【認定こども園・幼稚園・保育所】&#10;一人当たり面積">
          <a:extLst>
            <a:ext uri="{FF2B5EF4-FFF2-40B4-BE49-F238E27FC236}">
              <a16:creationId xmlns:a16="http://schemas.microsoft.com/office/drawing/2014/main" id="{2D0EFE99-B631-4B1E-BE0B-8EC2D30A042B}"/>
            </a:ext>
          </a:extLst>
        </xdr:cNvPr>
        <xdr:cNvSpPr txBox="1"/>
      </xdr:nvSpPr>
      <xdr:spPr>
        <a:xfrm>
          <a:off x="18421427" y="6420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a:extLst>
            <a:ext uri="{FF2B5EF4-FFF2-40B4-BE49-F238E27FC236}">
              <a16:creationId xmlns:a16="http://schemas.microsoft.com/office/drawing/2014/main" id="{9662D273-6E93-452F-B841-9B1E243BBB3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a:extLst>
            <a:ext uri="{FF2B5EF4-FFF2-40B4-BE49-F238E27FC236}">
              <a16:creationId xmlns:a16="http://schemas.microsoft.com/office/drawing/2014/main" id="{2E13E326-1E72-4380-8827-9DD28B25CC7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a:extLst>
            <a:ext uri="{FF2B5EF4-FFF2-40B4-BE49-F238E27FC236}">
              <a16:creationId xmlns:a16="http://schemas.microsoft.com/office/drawing/2014/main" id="{9CD624A4-B6A3-47D2-B5CB-556B565684E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a:extLst>
            <a:ext uri="{FF2B5EF4-FFF2-40B4-BE49-F238E27FC236}">
              <a16:creationId xmlns:a16="http://schemas.microsoft.com/office/drawing/2014/main" id="{EFEF2880-338D-4910-8B45-4F3DCBBC74A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a:extLst>
            <a:ext uri="{FF2B5EF4-FFF2-40B4-BE49-F238E27FC236}">
              <a16:creationId xmlns:a16="http://schemas.microsoft.com/office/drawing/2014/main" id="{C6EB5DC2-F465-4FD6-BAE3-5F615F3DAA2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a:extLst>
            <a:ext uri="{FF2B5EF4-FFF2-40B4-BE49-F238E27FC236}">
              <a16:creationId xmlns:a16="http://schemas.microsoft.com/office/drawing/2014/main" id="{298E2EC9-01E9-42A8-911C-D0DA690E36D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a:extLst>
            <a:ext uri="{FF2B5EF4-FFF2-40B4-BE49-F238E27FC236}">
              <a16:creationId xmlns:a16="http://schemas.microsoft.com/office/drawing/2014/main" id="{1D002E37-518C-4984-A762-1A400EB9448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a:extLst>
            <a:ext uri="{FF2B5EF4-FFF2-40B4-BE49-F238E27FC236}">
              <a16:creationId xmlns:a16="http://schemas.microsoft.com/office/drawing/2014/main" id="{D23F74A1-DA47-4EE8-A207-9A5D5C64D9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a:extLst>
            <a:ext uri="{FF2B5EF4-FFF2-40B4-BE49-F238E27FC236}">
              <a16:creationId xmlns:a16="http://schemas.microsoft.com/office/drawing/2014/main" id="{0C20010C-F30D-40F8-A51C-9923626281C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a:extLst>
            <a:ext uri="{FF2B5EF4-FFF2-40B4-BE49-F238E27FC236}">
              <a16:creationId xmlns:a16="http://schemas.microsoft.com/office/drawing/2014/main" id="{610D945F-3FA3-43DF-8ECA-8660352266F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a:extLst>
            <a:ext uri="{FF2B5EF4-FFF2-40B4-BE49-F238E27FC236}">
              <a16:creationId xmlns:a16="http://schemas.microsoft.com/office/drawing/2014/main" id="{4838DF6B-AB80-4B2C-AE12-3B82A66533FE}"/>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0" name="直線コネクタ 519">
          <a:extLst>
            <a:ext uri="{FF2B5EF4-FFF2-40B4-BE49-F238E27FC236}">
              <a16:creationId xmlns:a16="http://schemas.microsoft.com/office/drawing/2014/main" id="{D2AFF763-56E6-4B84-8A0A-7FC80EE3C204}"/>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21" name="テキスト ボックス 520">
          <a:extLst>
            <a:ext uri="{FF2B5EF4-FFF2-40B4-BE49-F238E27FC236}">
              <a16:creationId xmlns:a16="http://schemas.microsoft.com/office/drawing/2014/main" id="{F6D2C616-2A47-4FD2-BE25-21518653822D}"/>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2" name="直線コネクタ 521">
          <a:extLst>
            <a:ext uri="{FF2B5EF4-FFF2-40B4-BE49-F238E27FC236}">
              <a16:creationId xmlns:a16="http://schemas.microsoft.com/office/drawing/2014/main" id="{B128F9A6-7449-4436-9496-29C62802FD11}"/>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3" name="テキスト ボックス 522">
          <a:extLst>
            <a:ext uri="{FF2B5EF4-FFF2-40B4-BE49-F238E27FC236}">
              <a16:creationId xmlns:a16="http://schemas.microsoft.com/office/drawing/2014/main" id="{390C605D-A810-449F-A701-22F0CF9AF765}"/>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4" name="直線コネクタ 523">
          <a:extLst>
            <a:ext uri="{FF2B5EF4-FFF2-40B4-BE49-F238E27FC236}">
              <a16:creationId xmlns:a16="http://schemas.microsoft.com/office/drawing/2014/main" id="{0F77C687-E01D-49BC-8123-6D6223EDADA4}"/>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5" name="テキスト ボックス 524">
          <a:extLst>
            <a:ext uri="{FF2B5EF4-FFF2-40B4-BE49-F238E27FC236}">
              <a16:creationId xmlns:a16="http://schemas.microsoft.com/office/drawing/2014/main" id="{DA26D33B-BF6C-48F8-9918-254DA7EE39B3}"/>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6" name="直線コネクタ 525">
          <a:extLst>
            <a:ext uri="{FF2B5EF4-FFF2-40B4-BE49-F238E27FC236}">
              <a16:creationId xmlns:a16="http://schemas.microsoft.com/office/drawing/2014/main" id="{3598ACE1-3386-4813-918C-F69923C59706}"/>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7" name="テキスト ボックス 526">
          <a:extLst>
            <a:ext uri="{FF2B5EF4-FFF2-40B4-BE49-F238E27FC236}">
              <a16:creationId xmlns:a16="http://schemas.microsoft.com/office/drawing/2014/main" id="{0D943857-6E32-4483-894D-6F7910C68842}"/>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a:extLst>
            <a:ext uri="{FF2B5EF4-FFF2-40B4-BE49-F238E27FC236}">
              <a16:creationId xmlns:a16="http://schemas.microsoft.com/office/drawing/2014/main" id="{AA1014D9-6616-4A76-9B1E-B39768EFBFC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9" name="テキスト ボックス 528">
          <a:extLst>
            <a:ext uri="{FF2B5EF4-FFF2-40B4-BE49-F238E27FC236}">
              <a16:creationId xmlns:a16="http://schemas.microsoft.com/office/drawing/2014/main" id="{F4F8D80D-7988-40B7-B981-EABD8350CA03}"/>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a:extLst>
            <a:ext uri="{FF2B5EF4-FFF2-40B4-BE49-F238E27FC236}">
              <a16:creationId xmlns:a16="http://schemas.microsoft.com/office/drawing/2014/main" id="{90B17E4C-234B-4389-8C24-76142C2437E3}"/>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13716</xdr:rowOff>
    </xdr:from>
    <xdr:to>
      <xdr:col>85</xdr:col>
      <xdr:colOff>126364</xdr:colOff>
      <xdr:row>64</xdr:row>
      <xdr:rowOff>70866</xdr:rowOff>
    </xdr:to>
    <xdr:cxnSp macro="">
      <xdr:nvCxnSpPr>
        <xdr:cNvPr id="531" name="直線コネクタ 530">
          <a:extLst>
            <a:ext uri="{FF2B5EF4-FFF2-40B4-BE49-F238E27FC236}">
              <a16:creationId xmlns:a16="http://schemas.microsoft.com/office/drawing/2014/main" id="{1A18658C-6A0D-4609-8D39-73C9FD1B5008}"/>
            </a:ext>
          </a:extLst>
        </xdr:cNvPr>
        <xdr:cNvCxnSpPr/>
      </xdr:nvCxnSpPr>
      <xdr:spPr>
        <a:xfrm flipV="1">
          <a:off x="16318864" y="978636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74693</xdr:rowOff>
    </xdr:from>
    <xdr:ext cx="405111" cy="259045"/>
    <xdr:sp macro="" textlink="">
      <xdr:nvSpPr>
        <xdr:cNvPr id="532" name="【学校施設】&#10;有形固定資産減価償却率最小値テキスト">
          <a:extLst>
            <a:ext uri="{FF2B5EF4-FFF2-40B4-BE49-F238E27FC236}">
              <a16:creationId xmlns:a16="http://schemas.microsoft.com/office/drawing/2014/main" id="{7CB25190-53F2-4F05-9947-F90F33928368}"/>
            </a:ext>
          </a:extLst>
        </xdr:cNvPr>
        <xdr:cNvSpPr txBox="1"/>
      </xdr:nvSpPr>
      <xdr:spPr>
        <a:xfrm>
          <a:off x="16357600" y="1104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70866</xdr:rowOff>
    </xdr:from>
    <xdr:to>
      <xdr:col>86</xdr:col>
      <xdr:colOff>25400</xdr:colOff>
      <xdr:row>64</xdr:row>
      <xdr:rowOff>70866</xdr:rowOff>
    </xdr:to>
    <xdr:cxnSp macro="">
      <xdr:nvCxnSpPr>
        <xdr:cNvPr id="533" name="直線コネクタ 532">
          <a:extLst>
            <a:ext uri="{FF2B5EF4-FFF2-40B4-BE49-F238E27FC236}">
              <a16:creationId xmlns:a16="http://schemas.microsoft.com/office/drawing/2014/main" id="{6D3BBFC3-1B8E-4574-AEC9-3EAE118FC213}"/>
            </a:ext>
          </a:extLst>
        </xdr:cNvPr>
        <xdr:cNvCxnSpPr/>
      </xdr:nvCxnSpPr>
      <xdr:spPr>
        <a:xfrm>
          <a:off x="16230600" y="11043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131843</xdr:rowOff>
    </xdr:from>
    <xdr:ext cx="405111" cy="259045"/>
    <xdr:sp macro="" textlink="">
      <xdr:nvSpPr>
        <xdr:cNvPr id="534" name="【学校施設】&#10;有形固定資産減価償却率最大値テキスト">
          <a:extLst>
            <a:ext uri="{FF2B5EF4-FFF2-40B4-BE49-F238E27FC236}">
              <a16:creationId xmlns:a16="http://schemas.microsoft.com/office/drawing/2014/main" id="{DC8F7179-38C3-46FD-91B0-A4CF55F1035D}"/>
            </a:ext>
          </a:extLst>
        </xdr:cNvPr>
        <xdr:cNvSpPr txBox="1"/>
      </xdr:nvSpPr>
      <xdr:spPr>
        <a:xfrm>
          <a:off x="16357600" y="9561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13716</xdr:rowOff>
    </xdr:from>
    <xdr:to>
      <xdr:col>86</xdr:col>
      <xdr:colOff>25400</xdr:colOff>
      <xdr:row>57</xdr:row>
      <xdr:rowOff>13716</xdr:rowOff>
    </xdr:to>
    <xdr:cxnSp macro="">
      <xdr:nvCxnSpPr>
        <xdr:cNvPr id="535" name="直線コネクタ 534">
          <a:extLst>
            <a:ext uri="{FF2B5EF4-FFF2-40B4-BE49-F238E27FC236}">
              <a16:creationId xmlns:a16="http://schemas.microsoft.com/office/drawing/2014/main" id="{DDF8D695-FFE5-411B-9483-72D8E22C6392}"/>
            </a:ext>
          </a:extLst>
        </xdr:cNvPr>
        <xdr:cNvCxnSpPr/>
      </xdr:nvCxnSpPr>
      <xdr:spPr>
        <a:xfrm>
          <a:off x="16230600" y="9786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49801</xdr:rowOff>
    </xdr:from>
    <xdr:ext cx="405111" cy="259045"/>
    <xdr:sp macro="" textlink="">
      <xdr:nvSpPr>
        <xdr:cNvPr id="536" name="【学校施設】&#10;有形固定資産減価償却率平均値テキスト">
          <a:extLst>
            <a:ext uri="{FF2B5EF4-FFF2-40B4-BE49-F238E27FC236}">
              <a16:creationId xmlns:a16="http://schemas.microsoft.com/office/drawing/2014/main" id="{092FB04F-A9D9-41F0-A2B5-5B49E978F621}"/>
            </a:ext>
          </a:extLst>
        </xdr:cNvPr>
        <xdr:cNvSpPr txBox="1"/>
      </xdr:nvSpPr>
      <xdr:spPr>
        <a:xfrm>
          <a:off x="16357600" y="10336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26924</xdr:rowOff>
    </xdr:from>
    <xdr:to>
      <xdr:col>85</xdr:col>
      <xdr:colOff>177800</xdr:colOff>
      <xdr:row>61</xdr:row>
      <xdr:rowOff>128524</xdr:rowOff>
    </xdr:to>
    <xdr:sp macro="" textlink="">
      <xdr:nvSpPr>
        <xdr:cNvPr id="537" name="フローチャート: 判断 536">
          <a:extLst>
            <a:ext uri="{FF2B5EF4-FFF2-40B4-BE49-F238E27FC236}">
              <a16:creationId xmlns:a16="http://schemas.microsoft.com/office/drawing/2014/main" id="{49E78FF2-DA38-4D75-8BDE-7BA734850935}"/>
            </a:ext>
          </a:extLst>
        </xdr:cNvPr>
        <xdr:cNvSpPr/>
      </xdr:nvSpPr>
      <xdr:spPr>
        <a:xfrm>
          <a:off x="162687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56642</xdr:rowOff>
    </xdr:from>
    <xdr:to>
      <xdr:col>81</xdr:col>
      <xdr:colOff>101600</xdr:colOff>
      <xdr:row>61</xdr:row>
      <xdr:rowOff>158242</xdr:rowOff>
    </xdr:to>
    <xdr:sp macro="" textlink="">
      <xdr:nvSpPr>
        <xdr:cNvPr id="538" name="フローチャート: 判断 537">
          <a:extLst>
            <a:ext uri="{FF2B5EF4-FFF2-40B4-BE49-F238E27FC236}">
              <a16:creationId xmlns:a16="http://schemas.microsoft.com/office/drawing/2014/main" id="{35D03C0E-7AAB-42DE-965E-8C30B942F5F1}"/>
            </a:ext>
          </a:extLst>
        </xdr:cNvPr>
        <xdr:cNvSpPr/>
      </xdr:nvSpPr>
      <xdr:spPr>
        <a:xfrm>
          <a:off x="15430500" y="1051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17780</xdr:rowOff>
    </xdr:from>
    <xdr:to>
      <xdr:col>76</xdr:col>
      <xdr:colOff>165100</xdr:colOff>
      <xdr:row>61</xdr:row>
      <xdr:rowOff>119380</xdr:rowOff>
    </xdr:to>
    <xdr:sp macro="" textlink="">
      <xdr:nvSpPr>
        <xdr:cNvPr id="539" name="フローチャート: 判断 538">
          <a:extLst>
            <a:ext uri="{FF2B5EF4-FFF2-40B4-BE49-F238E27FC236}">
              <a16:creationId xmlns:a16="http://schemas.microsoft.com/office/drawing/2014/main" id="{A7887198-3D8E-46FF-8A5D-C33D9C3C02CC}"/>
            </a:ext>
          </a:extLst>
        </xdr:cNvPr>
        <xdr:cNvSpPr/>
      </xdr:nvSpPr>
      <xdr:spPr>
        <a:xfrm>
          <a:off x="14541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1778</xdr:rowOff>
    </xdr:from>
    <xdr:to>
      <xdr:col>72</xdr:col>
      <xdr:colOff>38100</xdr:colOff>
      <xdr:row>61</xdr:row>
      <xdr:rowOff>103378</xdr:rowOff>
    </xdr:to>
    <xdr:sp macro="" textlink="">
      <xdr:nvSpPr>
        <xdr:cNvPr id="540" name="フローチャート: 判断 539">
          <a:extLst>
            <a:ext uri="{FF2B5EF4-FFF2-40B4-BE49-F238E27FC236}">
              <a16:creationId xmlns:a16="http://schemas.microsoft.com/office/drawing/2014/main" id="{249B3BDB-3798-47EF-B28B-E662E8FBAC57}"/>
            </a:ext>
          </a:extLst>
        </xdr:cNvPr>
        <xdr:cNvSpPr/>
      </xdr:nvSpPr>
      <xdr:spPr>
        <a:xfrm>
          <a:off x="13652500" y="1046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102362</xdr:rowOff>
    </xdr:from>
    <xdr:to>
      <xdr:col>67</xdr:col>
      <xdr:colOff>101600</xdr:colOff>
      <xdr:row>61</xdr:row>
      <xdr:rowOff>32512</xdr:rowOff>
    </xdr:to>
    <xdr:sp macro="" textlink="">
      <xdr:nvSpPr>
        <xdr:cNvPr id="541" name="フローチャート: 判断 540">
          <a:extLst>
            <a:ext uri="{FF2B5EF4-FFF2-40B4-BE49-F238E27FC236}">
              <a16:creationId xmlns:a16="http://schemas.microsoft.com/office/drawing/2014/main" id="{E4267A9F-F3F5-4A0A-8022-FC054641E8EB}"/>
            </a:ext>
          </a:extLst>
        </xdr:cNvPr>
        <xdr:cNvSpPr/>
      </xdr:nvSpPr>
      <xdr:spPr>
        <a:xfrm>
          <a:off x="1276350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5B2BCAA0-9728-413A-9031-92FC3D10D166}"/>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5E13245-A0A3-4DC3-B4EB-1B80249B11CE}"/>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B04193A8-184A-4669-89D4-F91261791778}"/>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B8D4FEB8-E2E4-4444-8E89-05992AF1B39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9A8F7F1D-20D0-482C-9F3C-56DB60B8D8D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4064</xdr:rowOff>
    </xdr:from>
    <xdr:to>
      <xdr:col>85</xdr:col>
      <xdr:colOff>177800</xdr:colOff>
      <xdr:row>63</xdr:row>
      <xdr:rowOff>105664</xdr:rowOff>
    </xdr:to>
    <xdr:sp macro="" textlink="">
      <xdr:nvSpPr>
        <xdr:cNvPr id="547" name="楕円 546">
          <a:extLst>
            <a:ext uri="{FF2B5EF4-FFF2-40B4-BE49-F238E27FC236}">
              <a16:creationId xmlns:a16="http://schemas.microsoft.com/office/drawing/2014/main" id="{7AB93222-7AC4-4B53-96BB-F9FA8C77F111}"/>
            </a:ext>
          </a:extLst>
        </xdr:cNvPr>
        <xdr:cNvSpPr/>
      </xdr:nvSpPr>
      <xdr:spPr>
        <a:xfrm>
          <a:off x="16268700" y="1080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153941</xdr:rowOff>
    </xdr:from>
    <xdr:ext cx="405111" cy="259045"/>
    <xdr:sp macro="" textlink="">
      <xdr:nvSpPr>
        <xdr:cNvPr id="548" name="【学校施設】&#10;有形固定資産減価償却率該当値テキスト">
          <a:extLst>
            <a:ext uri="{FF2B5EF4-FFF2-40B4-BE49-F238E27FC236}">
              <a16:creationId xmlns:a16="http://schemas.microsoft.com/office/drawing/2014/main" id="{67CC187F-433D-4AD6-AAD9-0199271B1CC9}"/>
            </a:ext>
          </a:extLst>
        </xdr:cNvPr>
        <xdr:cNvSpPr txBox="1"/>
      </xdr:nvSpPr>
      <xdr:spPr>
        <a:xfrm>
          <a:off x="16357600" y="1078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136652</xdr:rowOff>
    </xdr:from>
    <xdr:to>
      <xdr:col>81</xdr:col>
      <xdr:colOff>101600</xdr:colOff>
      <xdr:row>63</xdr:row>
      <xdr:rowOff>66802</xdr:rowOff>
    </xdr:to>
    <xdr:sp macro="" textlink="">
      <xdr:nvSpPr>
        <xdr:cNvPr id="549" name="楕円 548">
          <a:extLst>
            <a:ext uri="{FF2B5EF4-FFF2-40B4-BE49-F238E27FC236}">
              <a16:creationId xmlns:a16="http://schemas.microsoft.com/office/drawing/2014/main" id="{9023640A-3247-4514-A7B4-C72DFBF567FB}"/>
            </a:ext>
          </a:extLst>
        </xdr:cNvPr>
        <xdr:cNvSpPr/>
      </xdr:nvSpPr>
      <xdr:spPr>
        <a:xfrm>
          <a:off x="15430500" y="1076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16002</xdr:rowOff>
    </xdr:from>
    <xdr:to>
      <xdr:col>85</xdr:col>
      <xdr:colOff>127000</xdr:colOff>
      <xdr:row>63</xdr:row>
      <xdr:rowOff>54864</xdr:rowOff>
    </xdr:to>
    <xdr:cxnSp macro="">
      <xdr:nvCxnSpPr>
        <xdr:cNvPr id="550" name="直線コネクタ 549">
          <a:extLst>
            <a:ext uri="{FF2B5EF4-FFF2-40B4-BE49-F238E27FC236}">
              <a16:creationId xmlns:a16="http://schemas.microsoft.com/office/drawing/2014/main" id="{8E83538A-F719-4CB3-B60B-60F977FF50AC}"/>
            </a:ext>
          </a:extLst>
        </xdr:cNvPr>
        <xdr:cNvCxnSpPr/>
      </xdr:nvCxnSpPr>
      <xdr:spPr>
        <a:xfrm>
          <a:off x="15481300" y="10817352"/>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72644</xdr:rowOff>
    </xdr:from>
    <xdr:to>
      <xdr:col>76</xdr:col>
      <xdr:colOff>165100</xdr:colOff>
      <xdr:row>63</xdr:row>
      <xdr:rowOff>2794</xdr:rowOff>
    </xdr:to>
    <xdr:sp macro="" textlink="">
      <xdr:nvSpPr>
        <xdr:cNvPr id="551" name="楕円 550">
          <a:extLst>
            <a:ext uri="{FF2B5EF4-FFF2-40B4-BE49-F238E27FC236}">
              <a16:creationId xmlns:a16="http://schemas.microsoft.com/office/drawing/2014/main" id="{012C04D6-BE26-4421-9916-76199C536AD1}"/>
            </a:ext>
          </a:extLst>
        </xdr:cNvPr>
        <xdr:cNvSpPr/>
      </xdr:nvSpPr>
      <xdr:spPr>
        <a:xfrm>
          <a:off x="14541500" y="1070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123444</xdr:rowOff>
    </xdr:from>
    <xdr:to>
      <xdr:col>81</xdr:col>
      <xdr:colOff>50800</xdr:colOff>
      <xdr:row>63</xdr:row>
      <xdr:rowOff>16002</xdr:rowOff>
    </xdr:to>
    <xdr:cxnSp macro="">
      <xdr:nvCxnSpPr>
        <xdr:cNvPr id="552" name="直線コネクタ 551">
          <a:extLst>
            <a:ext uri="{FF2B5EF4-FFF2-40B4-BE49-F238E27FC236}">
              <a16:creationId xmlns:a16="http://schemas.microsoft.com/office/drawing/2014/main" id="{2C8E3FD4-473B-42EA-A9CB-6B0A558630BA}"/>
            </a:ext>
          </a:extLst>
        </xdr:cNvPr>
        <xdr:cNvCxnSpPr/>
      </xdr:nvCxnSpPr>
      <xdr:spPr>
        <a:xfrm>
          <a:off x="14592300" y="1075334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31496</xdr:rowOff>
    </xdr:from>
    <xdr:to>
      <xdr:col>72</xdr:col>
      <xdr:colOff>38100</xdr:colOff>
      <xdr:row>62</xdr:row>
      <xdr:rowOff>133096</xdr:rowOff>
    </xdr:to>
    <xdr:sp macro="" textlink="">
      <xdr:nvSpPr>
        <xdr:cNvPr id="553" name="楕円 552">
          <a:extLst>
            <a:ext uri="{FF2B5EF4-FFF2-40B4-BE49-F238E27FC236}">
              <a16:creationId xmlns:a16="http://schemas.microsoft.com/office/drawing/2014/main" id="{EABE3F15-E546-4B4F-984B-9F70C7A113F6}"/>
            </a:ext>
          </a:extLst>
        </xdr:cNvPr>
        <xdr:cNvSpPr/>
      </xdr:nvSpPr>
      <xdr:spPr>
        <a:xfrm>
          <a:off x="13652500" y="1066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82296</xdr:rowOff>
    </xdr:from>
    <xdr:to>
      <xdr:col>76</xdr:col>
      <xdr:colOff>114300</xdr:colOff>
      <xdr:row>62</xdr:row>
      <xdr:rowOff>123444</xdr:rowOff>
    </xdr:to>
    <xdr:cxnSp macro="">
      <xdr:nvCxnSpPr>
        <xdr:cNvPr id="554" name="直線コネクタ 553">
          <a:extLst>
            <a:ext uri="{FF2B5EF4-FFF2-40B4-BE49-F238E27FC236}">
              <a16:creationId xmlns:a16="http://schemas.microsoft.com/office/drawing/2014/main" id="{391141F2-0299-4933-81DA-42AFE042A1DF}"/>
            </a:ext>
          </a:extLst>
        </xdr:cNvPr>
        <xdr:cNvCxnSpPr/>
      </xdr:nvCxnSpPr>
      <xdr:spPr>
        <a:xfrm>
          <a:off x="13703300" y="1071219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159512</xdr:rowOff>
    </xdr:from>
    <xdr:to>
      <xdr:col>67</xdr:col>
      <xdr:colOff>101600</xdr:colOff>
      <xdr:row>62</xdr:row>
      <xdr:rowOff>89662</xdr:rowOff>
    </xdr:to>
    <xdr:sp macro="" textlink="">
      <xdr:nvSpPr>
        <xdr:cNvPr id="555" name="楕円 554">
          <a:extLst>
            <a:ext uri="{FF2B5EF4-FFF2-40B4-BE49-F238E27FC236}">
              <a16:creationId xmlns:a16="http://schemas.microsoft.com/office/drawing/2014/main" id="{12B441D4-162A-4A18-9DAF-95BF5620F271}"/>
            </a:ext>
          </a:extLst>
        </xdr:cNvPr>
        <xdr:cNvSpPr/>
      </xdr:nvSpPr>
      <xdr:spPr>
        <a:xfrm>
          <a:off x="12763500" y="1061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38862</xdr:rowOff>
    </xdr:from>
    <xdr:to>
      <xdr:col>71</xdr:col>
      <xdr:colOff>177800</xdr:colOff>
      <xdr:row>62</xdr:row>
      <xdr:rowOff>82296</xdr:rowOff>
    </xdr:to>
    <xdr:cxnSp macro="">
      <xdr:nvCxnSpPr>
        <xdr:cNvPr id="556" name="直線コネクタ 555">
          <a:extLst>
            <a:ext uri="{FF2B5EF4-FFF2-40B4-BE49-F238E27FC236}">
              <a16:creationId xmlns:a16="http://schemas.microsoft.com/office/drawing/2014/main" id="{76031B41-1BB3-4490-AEED-DFE24B5342A7}"/>
            </a:ext>
          </a:extLst>
        </xdr:cNvPr>
        <xdr:cNvCxnSpPr/>
      </xdr:nvCxnSpPr>
      <xdr:spPr>
        <a:xfrm>
          <a:off x="12814300" y="1066876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3319</xdr:rowOff>
    </xdr:from>
    <xdr:ext cx="405111" cy="259045"/>
    <xdr:sp macro="" textlink="">
      <xdr:nvSpPr>
        <xdr:cNvPr id="557" name="n_1aveValue【学校施設】&#10;有形固定資産減価償却率">
          <a:extLst>
            <a:ext uri="{FF2B5EF4-FFF2-40B4-BE49-F238E27FC236}">
              <a16:creationId xmlns:a16="http://schemas.microsoft.com/office/drawing/2014/main" id="{728C9495-842C-491C-99A9-5C65F3054AEC}"/>
            </a:ext>
          </a:extLst>
        </xdr:cNvPr>
        <xdr:cNvSpPr txBox="1"/>
      </xdr:nvSpPr>
      <xdr:spPr>
        <a:xfrm>
          <a:off x="15266044" y="10290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135907</xdr:rowOff>
    </xdr:from>
    <xdr:ext cx="405111" cy="259045"/>
    <xdr:sp macro="" textlink="">
      <xdr:nvSpPr>
        <xdr:cNvPr id="558" name="n_2aveValue【学校施設】&#10;有形固定資産減価償却率">
          <a:extLst>
            <a:ext uri="{FF2B5EF4-FFF2-40B4-BE49-F238E27FC236}">
              <a16:creationId xmlns:a16="http://schemas.microsoft.com/office/drawing/2014/main" id="{C0644926-835A-4D8A-A9B1-275600C8573C}"/>
            </a:ext>
          </a:extLst>
        </xdr:cNvPr>
        <xdr:cNvSpPr txBox="1"/>
      </xdr:nvSpPr>
      <xdr:spPr>
        <a:xfrm>
          <a:off x="14389744" y="1025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119905</xdr:rowOff>
    </xdr:from>
    <xdr:ext cx="405111" cy="259045"/>
    <xdr:sp macro="" textlink="">
      <xdr:nvSpPr>
        <xdr:cNvPr id="559" name="n_3aveValue【学校施設】&#10;有形固定資産減価償却率">
          <a:extLst>
            <a:ext uri="{FF2B5EF4-FFF2-40B4-BE49-F238E27FC236}">
              <a16:creationId xmlns:a16="http://schemas.microsoft.com/office/drawing/2014/main" id="{A5CF3D46-9B00-41CF-B101-253EB6663A13}"/>
            </a:ext>
          </a:extLst>
        </xdr:cNvPr>
        <xdr:cNvSpPr txBox="1"/>
      </xdr:nvSpPr>
      <xdr:spPr>
        <a:xfrm>
          <a:off x="13500744" y="10235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49039</xdr:rowOff>
    </xdr:from>
    <xdr:ext cx="405111" cy="259045"/>
    <xdr:sp macro="" textlink="">
      <xdr:nvSpPr>
        <xdr:cNvPr id="560" name="n_4aveValue【学校施設】&#10;有形固定資産減価償却率">
          <a:extLst>
            <a:ext uri="{FF2B5EF4-FFF2-40B4-BE49-F238E27FC236}">
              <a16:creationId xmlns:a16="http://schemas.microsoft.com/office/drawing/2014/main" id="{4596A25D-9360-42EC-8BFC-520E151B9DA8}"/>
            </a:ext>
          </a:extLst>
        </xdr:cNvPr>
        <xdr:cNvSpPr txBox="1"/>
      </xdr:nvSpPr>
      <xdr:spPr>
        <a:xfrm>
          <a:off x="12611744" y="10164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57929</xdr:rowOff>
    </xdr:from>
    <xdr:ext cx="405111" cy="259045"/>
    <xdr:sp macro="" textlink="">
      <xdr:nvSpPr>
        <xdr:cNvPr id="561" name="n_1mainValue【学校施設】&#10;有形固定資産減価償却率">
          <a:extLst>
            <a:ext uri="{FF2B5EF4-FFF2-40B4-BE49-F238E27FC236}">
              <a16:creationId xmlns:a16="http://schemas.microsoft.com/office/drawing/2014/main" id="{842C2BF3-2482-4918-9772-30F07345DCE3}"/>
            </a:ext>
          </a:extLst>
        </xdr:cNvPr>
        <xdr:cNvSpPr txBox="1"/>
      </xdr:nvSpPr>
      <xdr:spPr>
        <a:xfrm>
          <a:off x="15266044" y="10859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165371</xdr:rowOff>
    </xdr:from>
    <xdr:ext cx="405111" cy="259045"/>
    <xdr:sp macro="" textlink="">
      <xdr:nvSpPr>
        <xdr:cNvPr id="562" name="n_2mainValue【学校施設】&#10;有形固定資産減価償却率">
          <a:extLst>
            <a:ext uri="{FF2B5EF4-FFF2-40B4-BE49-F238E27FC236}">
              <a16:creationId xmlns:a16="http://schemas.microsoft.com/office/drawing/2014/main" id="{E5BECEB4-06EA-46BF-BFD5-B5BD3DD4A43D}"/>
            </a:ext>
          </a:extLst>
        </xdr:cNvPr>
        <xdr:cNvSpPr txBox="1"/>
      </xdr:nvSpPr>
      <xdr:spPr>
        <a:xfrm>
          <a:off x="14389744" y="1079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124223</xdr:rowOff>
    </xdr:from>
    <xdr:ext cx="405111" cy="259045"/>
    <xdr:sp macro="" textlink="">
      <xdr:nvSpPr>
        <xdr:cNvPr id="563" name="n_3mainValue【学校施設】&#10;有形固定資産減価償却率">
          <a:extLst>
            <a:ext uri="{FF2B5EF4-FFF2-40B4-BE49-F238E27FC236}">
              <a16:creationId xmlns:a16="http://schemas.microsoft.com/office/drawing/2014/main" id="{9B091FDB-2F8F-4E2C-A2D8-CF2EFEC2178E}"/>
            </a:ext>
          </a:extLst>
        </xdr:cNvPr>
        <xdr:cNvSpPr txBox="1"/>
      </xdr:nvSpPr>
      <xdr:spPr>
        <a:xfrm>
          <a:off x="13500744" y="10754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80789</xdr:rowOff>
    </xdr:from>
    <xdr:ext cx="405111" cy="259045"/>
    <xdr:sp macro="" textlink="">
      <xdr:nvSpPr>
        <xdr:cNvPr id="564" name="n_4mainValue【学校施設】&#10;有形固定資産減価償却率">
          <a:extLst>
            <a:ext uri="{FF2B5EF4-FFF2-40B4-BE49-F238E27FC236}">
              <a16:creationId xmlns:a16="http://schemas.microsoft.com/office/drawing/2014/main" id="{E2B874BD-A493-4CB2-A46F-3FC829D4A993}"/>
            </a:ext>
          </a:extLst>
        </xdr:cNvPr>
        <xdr:cNvSpPr txBox="1"/>
      </xdr:nvSpPr>
      <xdr:spPr>
        <a:xfrm>
          <a:off x="12611744" y="10710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a:extLst>
            <a:ext uri="{FF2B5EF4-FFF2-40B4-BE49-F238E27FC236}">
              <a16:creationId xmlns:a16="http://schemas.microsoft.com/office/drawing/2014/main" id="{F6DA968E-3598-4447-8A0E-CE499775760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a:extLst>
            <a:ext uri="{FF2B5EF4-FFF2-40B4-BE49-F238E27FC236}">
              <a16:creationId xmlns:a16="http://schemas.microsoft.com/office/drawing/2014/main" id="{007B357C-EBAC-4DD3-9DD0-0276BB0544C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a:extLst>
            <a:ext uri="{FF2B5EF4-FFF2-40B4-BE49-F238E27FC236}">
              <a16:creationId xmlns:a16="http://schemas.microsoft.com/office/drawing/2014/main" id="{3D0EA173-0AAC-4B2C-915D-FAAE5BBE37C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a:extLst>
            <a:ext uri="{FF2B5EF4-FFF2-40B4-BE49-F238E27FC236}">
              <a16:creationId xmlns:a16="http://schemas.microsoft.com/office/drawing/2014/main" id="{1D75456C-B121-4F16-9293-D9C2CA39005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a:extLst>
            <a:ext uri="{FF2B5EF4-FFF2-40B4-BE49-F238E27FC236}">
              <a16:creationId xmlns:a16="http://schemas.microsoft.com/office/drawing/2014/main" id="{AEBA208E-87F7-4F48-9E8A-5088967AE30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a:extLst>
            <a:ext uri="{FF2B5EF4-FFF2-40B4-BE49-F238E27FC236}">
              <a16:creationId xmlns:a16="http://schemas.microsoft.com/office/drawing/2014/main" id="{ED5DE05B-04B6-4AB3-9A3E-4A916C0D929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a:extLst>
            <a:ext uri="{FF2B5EF4-FFF2-40B4-BE49-F238E27FC236}">
              <a16:creationId xmlns:a16="http://schemas.microsoft.com/office/drawing/2014/main" id="{8BA285E8-7C35-4521-BDDA-2D9A96FA4D0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a:extLst>
            <a:ext uri="{FF2B5EF4-FFF2-40B4-BE49-F238E27FC236}">
              <a16:creationId xmlns:a16="http://schemas.microsoft.com/office/drawing/2014/main" id="{F8CDED63-F9D1-4575-B213-AA24A57A8CC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a:extLst>
            <a:ext uri="{FF2B5EF4-FFF2-40B4-BE49-F238E27FC236}">
              <a16:creationId xmlns:a16="http://schemas.microsoft.com/office/drawing/2014/main" id="{95BE3F68-040E-4522-88AD-0169CCE86617}"/>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a:extLst>
            <a:ext uri="{FF2B5EF4-FFF2-40B4-BE49-F238E27FC236}">
              <a16:creationId xmlns:a16="http://schemas.microsoft.com/office/drawing/2014/main" id="{1EFF7209-6D9A-49AA-985F-504D59E1248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a:extLst>
            <a:ext uri="{FF2B5EF4-FFF2-40B4-BE49-F238E27FC236}">
              <a16:creationId xmlns:a16="http://schemas.microsoft.com/office/drawing/2014/main" id="{7FEE5439-031D-4074-A097-97996902A387}"/>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a:extLst>
            <a:ext uri="{FF2B5EF4-FFF2-40B4-BE49-F238E27FC236}">
              <a16:creationId xmlns:a16="http://schemas.microsoft.com/office/drawing/2014/main" id="{AEBA42E4-EEC3-4A73-8B9D-A9098838AEF9}"/>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a:extLst>
            <a:ext uri="{FF2B5EF4-FFF2-40B4-BE49-F238E27FC236}">
              <a16:creationId xmlns:a16="http://schemas.microsoft.com/office/drawing/2014/main" id="{8A09980D-99DC-4077-981A-2175F19D5E26}"/>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a:extLst>
            <a:ext uri="{FF2B5EF4-FFF2-40B4-BE49-F238E27FC236}">
              <a16:creationId xmlns:a16="http://schemas.microsoft.com/office/drawing/2014/main" id="{DF5787AF-D923-49F2-94DE-E690E13C4089}"/>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a:extLst>
            <a:ext uri="{FF2B5EF4-FFF2-40B4-BE49-F238E27FC236}">
              <a16:creationId xmlns:a16="http://schemas.microsoft.com/office/drawing/2014/main" id="{E400A7AA-5F27-4607-A8D1-5F960BB55117}"/>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a:extLst>
            <a:ext uri="{FF2B5EF4-FFF2-40B4-BE49-F238E27FC236}">
              <a16:creationId xmlns:a16="http://schemas.microsoft.com/office/drawing/2014/main" id="{C1795D48-8765-4D3A-B9A4-C0704BC9ADC6}"/>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a:extLst>
            <a:ext uri="{FF2B5EF4-FFF2-40B4-BE49-F238E27FC236}">
              <a16:creationId xmlns:a16="http://schemas.microsoft.com/office/drawing/2014/main" id="{47DE3068-FCF9-4B15-A0FD-09299F54656B}"/>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a:extLst>
            <a:ext uri="{FF2B5EF4-FFF2-40B4-BE49-F238E27FC236}">
              <a16:creationId xmlns:a16="http://schemas.microsoft.com/office/drawing/2014/main" id="{86953703-9498-4CAD-A0A9-61C61EB02AA3}"/>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a:extLst>
            <a:ext uri="{FF2B5EF4-FFF2-40B4-BE49-F238E27FC236}">
              <a16:creationId xmlns:a16="http://schemas.microsoft.com/office/drawing/2014/main" id="{DCFC3E23-03EB-4A44-BEFB-F4ADEB2F83C8}"/>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a:extLst>
            <a:ext uri="{FF2B5EF4-FFF2-40B4-BE49-F238E27FC236}">
              <a16:creationId xmlns:a16="http://schemas.microsoft.com/office/drawing/2014/main" id="{7E01ED80-7A64-4487-9B76-380135CE54D3}"/>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5" name="テキスト ボックス 584">
          <a:extLst>
            <a:ext uri="{FF2B5EF4-FFF2-40B4-BE49-F238E27FC236}">
              <a16:creationId xmlns:a16="http://schemas.microsoft.com/office/drawing/2014/main" id="{2E4D1478-EF72-4EDD-9737-D9AFBBEC8589}"/>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a:extLst>
            <a:ext uri="{FF2B5EF4-FFF2-40B4-BE49-F238E27FC236}">
              <a16:creationId xmlns:a16="http://schemas.microsoft.com/office/drawing/2014/main" id="{C05B8635-049A-46AA-98A8-38DEF8B338F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a:extLst>
            <a:ext uri="{FF2B5EF4-FFF2-40B4-BE49-F238E27FC236}">
              <a16:creationId xmlns:a16="http://schemas.microsoft.com/office/drawing/2014/main" id="{38D98ED1-60FD-4046-AD65-A57D7A9A43E8}"/>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a:extLst>
            <a:ext uri="{FF2B5EF4-FFF2-40B4-BE49-F238E27FC236}">
              <a16:creationId xmlns:a16="http://schemas.microsoft.com/office/drawing/2014/main" id="{30B3596E-9A90-4A2F-A174-887DF9BC405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104394</xdr:rowOff>
    </xdr:from>
    <xdr:to>
      <xdr:col>116</xdr:col>
      <xdr:colOff>62864</xdr:colOff>
      <xdr:row>64</xdr:row>
      <xdr:rowOff>69342</xdr:rowOff>
    </xdr:to>
    <xdr:cxnSp macro="">
      <xdr:nvCxnSpPr>
        <xdr:cNvPr id="589" name="直線コネクタ 588">
          <a:extLst>
            <a:ext uri="{FF2B5EF4-FFF2-40B4-BE49-F238E27FC236}">
              <a16:creationId xmlns:a16="http://schemas.microsoft.com/office/drawing/2014/main" id="{55C53B5E-A3E3-4878-AD48-07293B9901A2}"/>
            </a:ext>
          </a:extLst>
        </xdr:cNvPr>
        <xdr:cNvCxnSpPr/>
      </xdr:nvCxnSpPr>
      <xdr:spPr>
        <a:xfrm flipV="1">
          <a:off x="22160864" y="9705594"/>
          <a:ext cx="0" cy="133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73169</xdr:rowOff>
    </xdr:from>
    <xdr:ext cx="469744" cy="259045"/>
    <xdr:sp macro="" textlink="">
      <xdr:nvSpPr>
        <xdr:cNvPr id="590" name="【学校施設】&#10;一人当たり面積最小値テキスト">
          <a:extLst>
            <a:ext uri="{FF2B5EF4-FFF2-40B4-BE49-F238E27FC236}">
              <a16:creationId xmlns:a16="http://schemas.microsoft.com/office/drawing/2014/main" id="{F8DF6F31-065E-4C26-8BAB-5A487DF177D4}"/>
            </a:ext>
          </a:extLst>
        </xdr:cNvPr>
        <xdr:cNvSpPr txBox="1"/>
      </xdr:nvSpPr>
      <xdr:spPr>
        <a:xfrm>
          <a:off x="22199600" y="1104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69342</xdr:rowOff>
    </xdr:from>
    <xdr:to>
      <xdr:col>116</xdr:col>
      <xdr:colOff>152400</xdr:colOff>
      <xdr:row>64</xdr:row>
      <xdr:rowOff>69342</xdr:rowOff>
    </xdr:to>
    <xdr:cxnSp macro="">
      <xdr:nvCxnSpPr>
        <xdr:cNvPr id="591" name="直線コネクタ 590">
          <a:extLst>
            <a:ext uri="{FF2B5EF4-FFF2-40B4-BE49-F238E27FC236}">
              <a16:creationId xmlns:a16="http://schemas.microsoft.com/office/drawing/2014/main" id="{5ECF0758-80AC-48C9-8BE4-F96B6AFE179E}"/>
            </a:ext>
          </a:extLst>
        </xdr:cNvPr>
        <xdr:cNvCxnSpPr/>
      </xdr:nvCxnSpPr>
      <xdr:spPr>
        <a:xfrm>
          <a:off x="22072600" y="1104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51071</xdr:rowOff>
    </xdr:from>
    <xdr:ext cx="469744" cy="259045"/>
    <xdr:sp macro="" textlink="">
      <xdr:nvSpPr>
        <xdr:cNvPr id="592" name="【学校施設】&#10;一人当たり面積最大値テキスト">
          <a:extLst>
            <a:ext uri="{FF2B5EF4-FFF2-40B4-BE49-F238E27FC236}">
              <a16:creationId xmlns:a16="http://schemas.microsoft.com/office/drawing/2014/main" id="{1F933A3B-9F66-4461-93CC-BFD264D304EF}"/>
            </a:ext>
          </a:extLst>
        </xdr:cNvPr>
        <xdr:cNvSpPr txBox="1"/>
      </xdr:nvSpPr>
      <xdr:spPr>
        <a:xfrm>
          <a:off x="22199600" y="9480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104394</xdr:rowOff>
    </xdr:from>
    <xdr:to>
      <xdr:col>116</xdr:col>
      <xdr:colOff>152400</xdr:colOff>
      <xdr:row>56</xdr:row>
      <xdr:rowOff>104394</xdr:rowOff>
    </xdr:to>
    <xdr:cxnSp macro="">
      <xdr:nvCxnSpPr>
        <xdr:cNvPr id="593" name="直線コネクタ 592">
          <a:extLst>
            <a:ext uri="{FF2B5EF4-FFF2-40B4-BE49-F238E27FC236}">
              <a16:creationId xmlns:a16="http://schemas.microsoft.com/office/drawing/2014/main" id="{34BF8AFB-2A42-490F-9CF4-E52DC96C66C0}"/>
            </a:ext>
          </a:extLst>
        </xdr:cNvPr>
        <xdr:cNvCxnSpPr/>
      </xdr:nvCxnSpPr>
      <xdr:spPr>
        <a:xfrm>
          <a:off x="22072600" y="9705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170705</xdr:rowOff>
    </xdr:from>
    <xdr:ext cx="469744" cy="259045"/>
    <xdr:sp macro="" textlink="">
      <xdr:nvSpPr>
        <xdr:cNvPr id="594" name="【学校施設】&#10;一人当たり面積平均値テキスト">
          <a:extLst>
            <a:ext uri="{FF2B5EF4-FFF2-40B4-BE49-F238E27FC236}">
              <a16:creationId xmlns:a16="http://schemas.microsoft.com/office/drawing/2014/main" id="{8653CC4F-D199-4188-82A3-1180CD38A4E8}"/>
            </a:ext>
          </a:extLst>
        </xdr:cNvPr>
        <xdr:cNvSpPr txBox="1"/>
      </xdr:nvSpPr>
      <xdr:spPr>
        <a:xfrm>
          <a:off x="22199600" y="10286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20828</xdr:rowOff>
    </xdr:from>
    <xdr:to>
      <xdr:col>116</xdr:col>
      <xdr:colOff>114300</xdr:colOff>
      <xdr:row>60</xdr:row>
      <xdr:rowOff>122428</xdr:rowOff>
    </xdr:to>
    <xdr:sp macro="" textlink="">
      <xdr:nvSpPr>
        <xdr:cNvPr id="595" name="フローチャート: 判断 594">
          <a:extLst>
            <a:ext uri="{FF2B5EF4-FFF2-40B4-BE49-F238E27FC236}">
              <a16:creationId xmlns:a16="http://schemas.microsoft.com/office/drawing/2014/main" id="{2B8C02D6-1DB0-4D7B-888B-984F24A7000B}"/>
            </a:ext>
          </a:extLst>
        </xdr:cNvPr>
        <xdr:cNvSpPr/>
      </xdr:nvSpPr>
      <xdr:spPr>
        <a:xfrm>
          <a:off x="22110700" y="1030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26162</xdr:rowOff>
    </xdr:from>
    <xdr:to>
      <xdr:col>112</xdr:col>
      <xdr:colOff>38100</xdr:colOff>
      <xdr:row>60</xdr:row>
      <xdr:rowOff>127762</xdr:rowOff>
    </xdr:to>
    <xdr:sp macro="" textlink="">
      <xdr:nvSpPr>
        <xdr:cNvPr id="596" name="フローチャート: 判断 595">
          <a:extLst>
            <a:ext uri="{FF2B5EF4-FFF2-40B4-BE49-F238E27FC236}">
              <a16:creationId xmlns:a16="http://schemas.microsoft.com/office/drawing/2014/main" id="{7F6409D6-081E-45A7-8E3A-C28879034338}"/>
            </a:ext>
          </a:extLst>
        </xdr:cNvPr>
        <xdr:cNvSpPr/>
      </xdr:nvSpPr>
      <xdr:spPr>
        <a:xfrm>
          <a:off x="21272500" y="1031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29972</xdr:rowOff>
    </xdr:from>
    <xdr:to>
      <xdr:col>107</xdr:col>
      <xdr:colOff>101600</xdr:colOff>
      <xdr:row>60</xdr:row>
      <xdr:rowOff>131572</xdr:rowOff>
    </xdr:to>
    <xdr:sp macro="" textlink="">
      <xdr:nvSpPr>
        <xdr:cNvPr id="597" name="フローチャート: 判断 596">
          <a:extLst>
            <a:ext uri="{FF2B5EF4-FFF2-40B4-BE49-F238E27FC236}">
              <a16:creationId xmlns:a16="http://schemas.microsoft.com/office/drawing/2014/main" id="{30E50D58-9E72-4C5F-994D-69299884A30F}"/>
            </a:ext>
          </a:extLst>
        </xdr:cNvPr>
        <xdr:cNvSpPr/>
      </xdr:nvSpPr>
      <xdr:spPr>
        <a:xfrm>
          <a:off x="20383500" y="1031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19304</xdr:rowOff>
    </xdr:from>
    <xdr:to>
      <xdr:col>102</xdr:col>
      <xdr:colOff>165100</xdr:colOff>
      <xdr:row>60</xdr:row>
      <xdr:rowOff>120904</xdr:rowOff>
    </xdr:to>
    <xdr:sp macro="" textlink="">
      <xdr:nvSpPr>
        <xdr:cNvPr id="598" name="フローチャート: 判断 597">
          <a:extLst>
            <a:ext uri="{FF2B5EF4-FFF2-40B4-BE49-F238E27FC236}">
              <a16:creationId xmlns:a16="http://schemas.microsoft.com/office/drawing/2014/main" id="{8E781848-E47F-45CF-968E-B450EC71F9C0}"/>
            </a:ext>
          </a:extLst>
        </xdr:cNvPr>
        <xdr:cNvSpPr/>
      </xdr:nvSpPr>
      <xdr:spPr>
        <a:xfrm>
          <a:off x="19494500" y="10306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4064</xdr:rowOff>
    </xdr:from>
    <xdr:to>
      <xdr:col>98</xdr:col>
      <xdr:colOff>38100</xdr:colOff>
      <xdr:row>60</xdr:row>
      <xdr:rowOff>105664</xdr:rowOff>
    </xdr:to>
    <xdr:sp macro="" textlink="">
      <xdr:nvSpPr>
        <xdr:cNvPr id="599" name="フローチャート: 判断 598">
          <a:extLst>
            <a:ext uri="{FF2B5EF4-FFF2-40B4-BE49-F238E27FC236}">
              <a16:creationId xmlns:a16="http://schemas.microsoft.com/office/drawing/2014/main" id="{7390235D-FE5E-41F1-8C6C-33A4A7120C5F}"/>
            </a:ext>
          </a:extLst>
        </xdr:cNvPr>
        <xdr:cNvSpPr/>
      </xdr:nvSpPr>
      <xdr:spPr>
        <a:xfrm>
          <a:off x="18605500" y="102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BE57B662-0D2B-465B-A01D-6086077644F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913CBF07-4D27-4C98-91D4-1A1FBC5AAD2F}"/>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EE36E580-FD52-473A-A2BD-B7A0661ED11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D382EBB8-3D80-44FA-A1FE-A93236BDA88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41879767-56FE-4F15-B984-18ED9B93128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68072</xdr:rowOff>
    </xdr:from>
    <xdr:to>
      <xdr:col>116</xdr:col>
      <xdr:colOff>114300</xdr:colOff>
      <xdr:row>58</xdr:row>
      <xdr:rowOff>169672</xdr:rowOff>
    </xdr:to>
    <xdr:sp macro="" textlink="">
      <xdr:nvSpPr>
        <xdr:cNvPr id="605" name="楕円 604">
          <a:extLst>
            <a:ext uri="{FF2B5EF4-FFF2-40B4-BE49-F238E27FC236}">
              <a16:creationId xmlns:a16="http://schemas.microsoft.com/office/drawing/2014/main" id="{C021D322-D272-4842-B409-3B7AD0889833}"/>
            </a:ext>
          </a:extLst>
        </xdr:cNvPr>
        <xdr:cNvSpPr/>
      </xdr:nvSpPr>
      <xdr:spPr>
        <a:xfrm>
          <a:off x="22110700" y="1001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90949</xdr:rowOff>
    </xdr:from>
    <xdr:ext cx="469744" cy="259045"/>
    <xdr:sp macro="" textlink="">
      <xdr:nvSpPr>
        <xdr:cNvPr id="606" name="【学校施設】&#10;一人当たり面積該当値テキスト">
          <a:extLst>
            <a:ext uri="{FF2B5EF4-FFF2-40B4-BE49-F238E27FC236}">
              <a16:creationId xmlns:a16="http://schemas.microsoft.com/office/drawing/2014/main" id="{4E170264-633C-4042-8891-9181F7C88482}"/>
            </a:ext>
          </a:extLst>
        </xdr:cNvPr>
        <xdr:cNvSpPr txBox="1"/>
      </xdr:nvSpPr>
      <xdr:spPr>
        <a:xfrm>
          <a:off x="22199600" y="9863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39878</xdr:rowOff>
    </xdr:from>
    <xdr:to>
      <xdr:col>112</xdr:col>
      <xdr:colOff>38100</xdr:colOff>
      <xdr:row>58</xdr:row>
      <xdr:rowOff>141478</xdr:rowOff>
    </xdr:to>
    <xdr:sp macro="" textlink="">
      <xdr:nvSpPr>
        <xdr:cNvPr id="607" name="楕円 606">
          <a:extLst>
            <a:ext uri="{FF2B5EF4-FFF2-40B4-BE49-F238E27FC236}">
              <a16:creationId xmlns:a16="http://schemas.microsoft.com/office/drawing/2014/main" id="{1DC4B351-0DAF-4FB0-AC49-7400C81D1179}"/>
            </a:ext>
          </a:extLst>
        </xdr:cNvPr>
        <xdr:cNvSpPr/>
      </xdr:nvSpPr>
      <xdr:spPr>
        <a:xfrm>
          <a:off x="21272500" y="998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90678</xdr:rowOff>
    </xdr:from>
    <xdr:to>
      <xdr:col>116</xdr:col>
      <xdr:colOff>63500</xdr:colOff>
      <xdr:row>58</xdr:row>
      <xdr:rowOff>118872</xdr:rowOff>
    </xdr:to>
    <xdr:cxnSp macro="">
      <xdr:nvCxnSpPr>
        <xdr:cNvPr id="608" name="直線コネクタ 607">
          <a:extLst>
            <a:ext uri="{FF2B5EF4-FFF2-40B4-BE49-F238E27FC236}">
              <a16:creationId xmlns:a16="http://schemas.microsoft.com/office/drawing/2014/main" id="{F785AA38-F52C-46D3-A5BC-449EDE74A11A}"/>
            </a:ext>
          </a:extLst>
        </xdr:cNvPr>
        <xdr:cNvCxnSpPr/>
      </xdr:nvCxnSpPr>
      <xdr:spPr>
        <a:xfrm>
          <a:off x="21323300" y="10034778"/>
          <a:ext cx="8382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145796</xdr:rowOff>
    </xdr:from>
    <xdr:to>
      <xdr:col>107</xdr:col>
      <xdr:colOff>101600</xdr:colOff>
      <xdr:row>58</xdr:row>
      <xdr:rowOff>75946</xdr:rowOff>
    </xdr:to>
    <xdr:sp macro="" textlink="">
      <xdr:nvSpPr>
        <xdr:cNvPr id="609" name="楕円 608">
          <a:extLst>
            <a:ext uri="{FF2B5EF4-FFF2-40B4-BE49-F238E27FC236}">
              <a16:creationId xmlns:a16="http://schemas.microsoft.com/office/drawing/2014/main" id="{9180C1DC-7486-4322-87C3-D005A6642C7E}"/>
            </a:ext>
          </a:extLst>
        </xdr:cNvPr>
        <xdr:cNvSpPr/>
      </xdr:nvSpPr>
      <xdr:spPr>
        <a:xfrm>
          <a:off x="20383500" y="991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25146</xdr:rowOff>
    </xdr:from>
    <xdr:to>
      <xdr:col>111</xdr:col>
      <xdr:colOff>177800</xdr:colOff>
      <xdr:row>58</xdr:row>
      <xdr:rowOff>90678</xdr:rowOff>
    </xdr:to>
    <xdr:cxnSp macro="">
      <xdr:nvCxnSpPr>
        <xdr:cNvPr id="610" name="直線コネクタ 609">
          <a:extLst>
            <a:ext uri="{FF2B5EF4-FFF2-40B4-BE49-F238E27FC236}">
              <a16:creationId xmlns:a16="http://schemas.microsoft.com/office/drawing/2014/main" id="{82316BEB-00FA-4F25-AA3A-8D6FA89E0F49}"/>
            </a:ext>
          </a:extLst>
        </xdr:cNvPr>
        <xdr:cNvCxnSpPr/>
      </xdr:nvCxnSpPr>
      <xdr:spPr>
        <a:xfrm>
          <a:off x="20434300" y="9969246"/>
          <a:ext cx="889000" cy="6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147320</xdr:rowOff>
    </xdr:from>
    <xdr:to>
      <xdr:col>102</xdr:col>
      <xdr:colOff>165100</xdr:colOff>
      <xdr:row>58</xdr:row>
      <xdr:rowOff>77470</xdr:rowOff>
    </xdr:to>
    <xdr:sp macro="" textlink="">
      <xdr:nvSpPr>
        <xdr:cNvPr id="611" name="楕円 610">
          <a:extLst>
            <a:ext uri="{FF2B5EF4-FFF2-40B4-BE49-F238E27FC236}">
              <a16:creationId xmlns:a16="http://schemas.microsoft.com/office/drawing/2014/main" id="{00532EC2-ABD2-479A-8527-7B4E4A3EF0AF}"/>
            </a:ext>
          </a:extLst>
        </xdr:cNvPr>
        <xdr:cNvSpPr/>
      </xdr:nvSpPr>
      <xdr:spPr>
        <a:xfrm>
          <a:off x="19494500" y="991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25146</xdr:rowOff>
    </xdr:from>
    <xdr:to>
      <xdr:col>107</xdr:col>
      <xdr:colOff>50800</xdr:colOff>
      <xdr:row>58</xdr:row>
      <xdr:rowOff>26670</xdr:rowOff>
    </xdr:to>
    <xdr:cxnSp macro="">
      <xdr:nvCxnSpPr>
        <xdr:cNvPr id="612" name="直線コネクタ 611">
          <a:extLst>
            <a:ext uri="{FF2B5EF4-FFF2-40B4-BE49-F238E27FC236}">
              <a16:creationId xmlns:a16="http://schemas.microsoft.com/office/drawing/2014/main" id="{F1CC078D-CE86-4D0D-8311-F4A0FEFD412A}"/>
            </a:ext>
          </a:extLst>
        </xdr:cNvPr>
        <xdr:cNvCxnSpPr/>
      </xdr:nvCxnSpPr>
      <xdr:spPr>
        <a:xfrm flipV="1">
          <a:off x="19545300" y="9969246"/>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1016</xdr:rowOff>
    </xdr:from>
    <xdr:to>
      <xdr:col>98</xdr:col>
      <xdr:colOff>38100</xdr:colOff>
      <xdr:row>58</xdr:row>
      <xdr:rowOff>102616</xdr:rowOff>
    </xdr:to>
    <xdr:sp macro="" textlink="">
      <xdr:nvSpPr>
        <xdr:cNvPr id="613" name="楕円 612">
          <a:extLst>
            <a:ext uri="{FF2B5EF4-FFF2-40B4-BE49-F238E27FC236}">
              <a16:creationId xmlns:a16="http://schemas.microsoft.com/office/drawing/2014/main" id="{DB7A94D9-5A70-4A6E-A2F8-64DAA0B7B0A9}"/>
            </a:ext>
          </a:extLst>
        </xdr:cNvPr>
        <xdr:cNvSpPr/>
      </xdr:nvSpPr>
      <xdr:spPr>
        <a:xfrm>
          <a:off x="18605500" y="994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26670</xdr:rowOff>
    </xdr:from>
    <xdr:to>
      <xdr:col>102</xdr:col>
      <xdr:colOff>114300</xdr:colOff>
      <xdr:row>58</xdr:row>
      <xdr:rowOff>51816</xdr:rowOff>
    </xdr:to>
    <xdr:cxnSp macro="">
      <xdr:nvCxnSpPr>
        <xdr:cNvPr id="614" name="直線コネクタ 613">
          <a:extLst>
            <a:ext uri="{FF2B5EF4-FFF2-40B4-BE49-F238E27FC236}">
              <a16:creationId xmlns:a16="http://schemas.microsoft.com/office/drawing/2014/main" id="{4952DB2E-BE60-4A3D-BD5F-3913C9EC7C86}"/>
            </a:ext>
          </a:extLst>
        </xdr:cNvPr>
        <xdr:cNvCxnSpPr/>
      </xdr:nvCxnSpPr>
      <xdr:spPr>
        <a:xfrm flipV="1">
          <a:off x="18656300" y="9970770"/>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118889</xdr:rowOff>
    </xdr:from>
    <xdr:ext cx="469744" cy="259045"/>
    <xdr:sp macro="" textlink="">
      <xdr:nvSpPr>
        <xdr:cNvPr id="615" name="n_1aveValue【学校施設】&#10;一人当たり面積">
          <a:extLst>
            <a:ext uri="{FF2B5EF4-FFF2-40B4-BE49-F238E27FC236}">
              <a16:creationId xmlns:a16="http://schemas.microsoft.com/office/drawing/2014/main" id="{3443C8AB-3C6C-4C90-911F-3C549B83B99E}"/>
            </a:ext>
          </a:extLst>
        </xdr:cNvPr>
        <xdr:cNvSpPr txBox="1"/>
      </xdr:nvSpPr>
      <xdr:spPr>
        <a:xfrm>
          <a:off x="21075727" y="10405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122699</xdr:rowOff>
    </xdr:from>
    <xdr:ext cx="469744" cy="259045"/>
    <xdr:sp macro="" textlink="">
      <xdr:nvSpPr>
        <xdr:cNvPr id="616" name="n_2aveValue【学校施設】&#10;一人当たり面積">
          <a:extLst>
            <a:ext uri="{FF2B5EF4-FFF2-40B4-BE49-F238E27FC236}">
              <a16:creationId xmlns:a16="http://schemas.microsoft.com/office/drawing/2014/main" id="{2C2B3C8E-1381-45DC-8F6F-EB615BB7D2A1}"/>
            </a:ext>
          </a:extLst>
        </xdr:cNvPr>
        <xdr:cNvSpPr txBox="1"/>
      </xdr:nvSpPr>
      <xdr:spPr>
        <a:xfrm>
          <a:off x="20199427" y="10409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112031</xdr:rowOff>
    </xdr:from>
    <xdr:ext cx="469744" cy="259045"/>
    <xdr:sp macro="" textlink="">
      <xdr:nvSpPr>
        <xdr:cNvPr id="617" name="n_3aveValue【学校施設】&#10;一人当たり面積">
          <a:extLst>
            <a:ext uri="{FF2B5EF4-FFF2-40B4-BE49-F238E27FC236}">
              <a16:creationId xmlns:a16="http://schemas.microsoft.com/office/drawing/2014/main" id="{DE28683F-4758-4625-A067-46A3EF924280}"/>
            </a:ext>
          </a:extLst>
        </xdr:cNvPr>
        <xdr:cNvSpPr txBox="1"/>
      </xdr:nvSpPr>
      <xdr:spPr>
        <a:xfrm>
          <a:off x="19310427" y="10399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96791</xdr:rowOff>
    </xdr:from>
    <xdr:ext cx="469744" cy="259045"/>
    <xdr:sp macro="" textlink="">
      <xdr:nvSpPr>
        <xdr:cNvPr id="618" name="n_4aveValue【学校施設】&#10;一人当たり面積">
          <a:extLst>
            <a:ext uri="{FF2B5EF4-FFF2-40B4-BE49-F238E27FC236}">
              <a16:creationId xmlns:a16="http://schemas.microsoft.com/office/drawing/2014/main" id="{0B9BA846-6839-45BF-98DC-61B906148EB4}"/>
            </a:ext>
          </a:extLst>
        </xdr:cNvPr>
        <xdr:cNvSpPr txBox="1"/>
      </xdr:nvSpPr>
      <xdr:spPr>
        <a:xfrm>
          <a:off x="18421427" y="10383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158005</xdr:rowOff>
    </xdr:from>
    <xdr:ext cx="469744" cy="259045"/>
    <xdr:sp macro="" textlink="">
      <xdr:nvSpPr>
        <xdr:cNvPr id="619" name="n_1mainValue【学校施設】&#10;一人当たり面積">
          <a:extLst>
            <a:ext uri="{FF2B5EF4-FFF2-40B4-BE49-F238E27FC236}">
              <a16:creationId xmlns:a16="http://schemas.microsoft.com/office/drawing/2014/main" id="{4C579327-3BF3-4D81-9EF7-305485AEF385}"/>
            </a:ext>
          </a:extLst>
        </xdr:cNvPr>
        <xdr:cNvSpPr txBox="1"/>
      </xdr:nvSpPr>
      <xdr:spPr>
        <a:xfrm>
          <a:off x="21075727" y="9759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92473</xdr:rowOff>
    </xdr:from>
    <xdr:ext cx="469744" cy="259045"/>
    <xdr:sp macro="" textlink="">
      <xdr:nvSpPr>
        <xdr:cNvPr id="620" name="n_2mainValue【学校施設】&#10;一人当たり面積">
          <a:extLst>
            <a:ext uri="{FF2B5EF4-FFF2-40B4-BE49-F238E27FC236}">
              <a16:creationId xmlns:a16="http://schemas.microsoft.com/office/drawing/2014/main" id="{B9438292-D119-4A40-9833-ADF96981255B}"/>
            </a:ext>
          </a:extLst>
        </xdr:cNvPr>
        <xdr:cNvSpPr txBox="1"/>
      </xdr:nvSpPr>
      <xdr:spPr>
        <a:xfrm>
          <a:off x="20199427" y="9693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93997</xdr:rowOff>
    </xdr:from>
    <xdr:ext cx="469744" cy="259045"/>
    <xdr:sp macro="" textlink="">
      <xdr:nvSpPr>
        <xdr:cNvPr id="621" name="n_3mainValue【学校施設】&#10;一人当たり面積">
          <a:extLst>
            <a:ext uri="{FF2B5EF4-FFF2-40B4-BE49-F238E27FC236}">
              <a16:creationId xmlns:a16="http://schemas.microsoft.com/office/drawing/2014/main" id="{07002D54-6FEA-4A48-A93A-32C129868766}"/>
            </a:ext>
          </a:extLst>
        </xdr:cNvPr>
        <xdr:cNvSpPr txBox="1"/>
      </xdr:nvSpPr>
      <xdr:spPr>
        <a:xfrm>
          <a:off x="19310427" y="969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119143</xdr:rowOff>
    </xdr:from>
    <xdr:ext cx="469744" cy="259045"/>
    <xdr:sp macro="" textlink="">
      <xdr:nvSpPr>
        <xdr:cNvPr id="622" name="n_4mainValue【学校施設】&#10;一人当たり面積">
          <a:extLst>
            <a:ext uri="{FF2B5EF4-FFF2-40B4-BE49-F238E27FC236}">
              <a16:creationId xmlns:a16="http://schemas.microsoft.com/office/drawing/2014/main" id="{2BF55DAA-4438-4103-83AD-B13E56A3B28F}"/>
            </a:ext>
          </a:extLst>
        </xdr:cNvPr>
        <xdr:cNvSpPr txBox="1"/>
      </xdr:nvSpPr>
      <xdr:spPr>
        <a:xfrm>
          <a:off x="18421427" y="9720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a:extLst>
            <a:ext uri="{FF2B5EF4-FFF2-40B4-BE49-F238E27FC236}">
              <a16:creationId xmlns:a16="http://schemas.microsoft.com/office/drawing/2014/main" id="{8BC8A8AF-D527-4517-A374-BECCA38D790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a:extLst>
            <a:ext uri="{FF2B5EF4-FFF2-40B4-BE49-F238E27FC236}">
              <a16:creationId xmlns:a16="http://schemas.microsoft.com/office/drawing/2014/main" id="{34EAB17C-5582-4179-B6AA-D82CF7CB4F1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a:extLst>
            <a:ext uri="{FF2B5EF4-FFF2-40B4-BE49-F238E27FC236}">
              <a16:creationId xmlns:a16="http://schemas.microsoft.com/office/drawing/2014/main" id="{62F560AA-9980-4309-8F75-D579EDEAADD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a:extLst>
            <a:ext uri="{FF2B5EF4-FFF2-40B4-BE49-F238E27FC236}">
              <a16:creationId xmlns:a16="http://schemas.microsoft.com/office/drawing/2014/main" id="{A3CC8319-FC99-48A0-931F-124D10DDECC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a:extLst>
            <a:ext uri="{FF2B5EF4-FFF2-40B4-BE49-F238E27FC236}">
              <a16:creationId xmlns:a16="http://schemas.microsoft.com/office/drawing/2014/main" id="{AF803D88-2189-432B-A973-F40B86D4D4A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a:extLst>
            <a:ext uri="{FF2B5EF4-FFF2-40B4-BE49-F238E27FC236}">
              <a16:creationId xmlns:a16="http://schemas.microsoft.com/office/drawing/2014/main" id="{4C65B0E6-AAF8-4228-8921-7F5A894E4C7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a:extLst>
            <a:ext uri="{FF2B5EF4-FFF2-40B4-BE49-F238E27FC236}">
              <a16:creationId xmlns:a16="http://schemas.microsoft.com/office/drawing/2014/main" id="{F02C6421-21D6-4C29-BA77-7191483E117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a:extLst>
            <a:ext uri="{FF2B5EF4-FFF2-40B4-BE49-F238E27FC236}">
              <a16:creationId xmlns:a16="http://schemas.microsoft.com/office/drawing/2014/main" id="{0CD6E847-907F-46A1-9FA2-BCC19AE8B7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a:extLst>
            <a:ext uri="{FF2B5EF4-FFF2-40B4-BE49-F238E27FC236}">
              <a16:creationId xmlns:a16="http://schemas.microsoft.com/office/drawing/2014/main" id="{B16F28B0-33B1-4068-8E87-6C6BA4B4294B}"/>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a:extLst>
            <a:ext uri="{FF2B5EF4-FFF2-40B4-BE49-F238E27FC236}">
              <a16:creationId xmlns:a16="http://schemas.microsoft.com/office/drawing/2014/main" id="{65BE6B91-9C5F-4B0D-837A-2282F595059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a:extLst>
            <a:ext uri="{FF2B5EF4-FFF2-40B4-BE49-F238E27FC236}">
              <a16:creationId xmlns:a16="http://schemas.microsoft.com/office/drawing/2014/main" id="{20CA42FD-4D54-4A7D-A6DE-FB5EB127F02D}"/>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4" name="直線コネクタ 633">
          <a:extLst>
            <a:ext uri="{FF2B5EF4-FFF2-40B4-BE49-F238E27FC236}">
              <a16:creationId xmlns:a16="http://schemas.microsoft.com/office/drawing/2014/main" id="{6B7BE8F0-9788-4619-8AC5-E7FE910C3791}"/>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5" name="テキスト ボックス 634">
          <a:extLst>
            <a:ext uri="{FF2B5EF4-FFF2-40B4-BE49-F238E27FC236}">
              <a16:creationId xmlns:a16="http://schemas.microsoft.com/office/drawing/2014/main" id="{3B4A01B6-41DC-4400-9B23-4B74DA25E95C}"/>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6" name="直線コネクタ 635">
          <a:extLst>
            <a:ext uri="{FF2B5EF4-FFF2-40B4-BE49-F238E27FC236}">
              <a16:creationId xmlns:a16="http://schemas.microsoft.com/office/drawing/2014/main" id="{C0AC57F7-B969-4257-B637-A441E6E814B6}"/>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7" name="テキスト ボックス 636">
          <a:extLst>
            <a:ext uri="{FF2B5EF4-FFF2-40B4-BE49-F238E27FC236}">
              <a16:creationId xmlns:a16="http://schemas.microsoft.com/office/drawing/2014/main" id="{35A150A0-4541-4EB7-BF13-A172D007A674}"/>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8" name="直線コネクタ 637">
          <a:extLst>
            <a:ext uri="{FF2B5EF4-FFF2-40B4-BE49-F238E27FC236}">
              <a16:creationId xmlns:a16="http://schemas.microsoft.com/office/drawing/2014/main" id="{B9313034-57F8-4B80-AA9D-877ADBB0F12E}"/>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9" name="テキスト ボックス 638">
          <a:extLst>
            <a:ext uri="{FF2B5EF4-FFF2-40B4-BE49-F238E27FC236}">
              <a16:creationId xmlns:a16="http://schemas.microsoft.com/office/drawing/2014/main" id="{AC53E2BC-8A6F-480B-BAF9-3D8DCDE2D104}"/>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0" name="直線コネクタ 639">
          <a:extLst>
            <a:ext uri="{FF2B5EF4-FFF2-40B4-BE49-F238E27FC236}">
              <a16:creationId xmlns:a16="http://schemas.microsoft.com/office/drawing/2014/main" id="{BB6E24BE-4E48-4AC8-8E34-AE09B6F27B95}"/>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1" name="テキスト ボックス 640">
          <a:extLst>
            <a:ext uri="{FF2B5EF4-FFF2-40B4-BE49-F238E27FC236}">
              <a16:creationId xmlns:a16="http://schemas.microsoft.com/office/drawing/2014/main" id="{24F6E4C5-0838-462D-8BA1-1D902B18C6F4}"/>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2" name="直線コネクタ 641">
          <a:extLst>
            <a:ext uri="{FF2B5EF4-FFF2-40B4-BE49-F238E27FC236}">
              <a16:creationId xmlns:a16="http://schemas.microsoft.com/office/drawing/2014/main" id="{1AE4DD94-8A86-464E-91A5-A8E16C301794}"/>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3" name="テキスト ボックス 642">
          <a:extLst>
            <a:ext uri="{FF2B5EF4-FFF2-40B4-BE49-F238E27FC236}">
              <a16:creationId xmlns:a16="http://schemas.microsoft.com/office/drawing/2014/main" id="{C3C42AE6-FDBE-472C-9564-683F3A5DD2A5}"/>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4" name="直線コネクタ 643">
          <a:extLst>
            <a:ext uri="{FF2B5EF4-FFF2-40B4-BE49-F238E27FC236}">
              <a16:creationId xmlns:a16="http://schemas.microsoft.com/office/drawing/2014/main" id="{F3202F6B-A1E5-4033-9BCE-3506D17DC18F}"/>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5" name="テキスト ボックス 644">
          <a:extLst>
            <a:ext uri="{FF2B5EF4-FFF2-40B4-BE49-F238E27FC236}">
              <a16:creationId xmlns:a16="http://schemas.microsoft.com/office/drawing/2014/main" id="{3BE77CB5-9102-45E1-9D15-7D804810BD1A}"/>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a:extLst>
            <a:ext uri="{FF2B5EF4-FFF2-40B4-BE49-F238E27FC236}">
              <a16:creationId xmlns:a16="http://schemas.microsoft.com/office/drawing/2014/main" id="{899F07A6-24CB-4DB7-B778-A3FD63613BA4}"/>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7" name="【児童館】&#10;有形固定資産減価償却率グラフ枠">
          <a:extLst>
            <a:ext uri="{FF2B5EF4-FFF2-40B4-BE49-F238E27FC236}">
              <a16:creationId xmlns:a16="http://schemas.microsoft.com/office/drawing/2014/main" id="{F47DE4DB-DAF1-4A00-A497-6C7997929475}"/>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144236</xdr:rowOff>
    </xdr:from>
    <xdr:to>
      <xdr:col>85</xdr:col>
      <xdr:colOff>126364</xdr:colOff>
      <xdr:row>86</xdr:row>
      <xdr:rowOff>168729</xdr:rowOff>
    </xdr:to>
    <xdr:cxnSp macro="">
      <xdr:nvCxnSpPr>
        <xdr:cNvPr id="648" name="直線コネクタ 647">
          <a:extLst>
            <a:ext uri="{FF2B5EF4-FFF2-40B4-BE49-F238E27FC236}">
              <a16:creationId xmlns:a16="http://schemas.microsoft.com/office/drawing/2014/main" id="{962159D1-F9FC-4A89-ABA3-D2FED5357A39}"/>
            </a:ext>
          </a:extLst>
        </xdr:cNvPr>
        <xdr:cNvCxnSpPr/>
      </xdr:nvCxnSpPr>
      <xdr:spPr>
        <a:xfrm flipV="1">
          <a:off x="16318864" y="1334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9" name="【児童館】&#10;有形固定資産減価償却率最小値テキスト">
          <a:extLst>
            <a:ext uri="{FF2B5EF4-FFF2-40B4-BE49-F238E27FC236}">
              <a16:creationId xmlns:a16="http://schemas.microsoft.com/office/drawing/2014/main" id="{81717943-BD03-42A7-BB27-F1892A703E2B}"/>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0" name="直線コネクタ 649">
          <a:extLst>
            <a:ext uri="{FF2B5EF4-FFF2-40B4-BE49-F238E27FC236}">
              <a16:creationId xmlns:a16="http://schemas.microsoft.com/office/drawing/2014/main" id="{2668EC69-BAFF-4CF5-BFC3-DE2901821DD5}"/>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90913</xdr:rowOff>
    </xdr:from>
    <xdr:ext cx="340478" cy="259045"/>
    <xdr:sp macro="" textlink="">
      <xdr:nvSpPr>
        <xdr:cNvPr id="651" name="【児童館】&#10;有形固定資産減価償却率最大値テキスト">
          <a:extLst>
            <a:ext uri="{FF2B5EF4-FFF2-40B4-BE49-F238E27FC236}">
              <a16:creationId xmlns:a16="http://schemas.microsoft.com/office/drawing/2014/main" id="{FD8409E0-617B-4670-A918-EADC77125C7A}"/>
            </a:ext>
          </a:extLst>
        </xdr:cNvPr>
        <xdr:cNvSpPr txBox="1"/>
      </xdr:nvSpPr>
      <xdr:spPr>
        <a:xfrm>
          <a:off x="16357600" y="1312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144236</xdr:rowOff>
    </xdr:from>
    <xdr:to>
      <xdr:col>86</xdr:col>
      <xdr:colOff>25400</xdr:colOff>
      <xdr:row>77</xdr:row>
      <xdr:rowOff>144236</xdr:rowOff>
    </xdr:to>
    <xdr:cxnSp macro="">
      <xdr:nvCxnSpPr>
        <xdr:cNvPr id="652" name="直線コネクタ 651">
          <a:extLst>
            <a:ext uri="{FF2B5EF4-FFF2-40B4-BE49-F238E27FC236}">
              <a16:creationId xmlns:a16="http://schemas.microsoft.com/office/drawing/2014/main" id="{2E34E84F-EED4-47CF-B186-EF9756466F9F}"/>
            </a:ext>
          </a:extLst>
        </xdr:cNvPr>
        <xdr:cNvCxnSpPr/>
      </xdr:nvCxnSpPr>
      <xdr:spPr>
        <a:xfrm>
          <a:off x="16230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88554</xdr:rowOff>
    </xdr:from>
    <xdr:ext cx="405111" cy="259045"/>
    <xdr:sp macro="" textlink="">
      <xdr:nvSpPr>
        <xdr:cNvPr id="653" name="【児童館】&#10;有形固定資産減価償却率平均値テキスト">
          <a:extLst>
            <a:ext uri="{FF2B5EF4-FFF2-40B4-BE49-F238E27FC236}">
              <a16:creationId xmlns:a16="http://schemas.microsoft.com/office/drawing/2014/main" id="{EC49EA4D-781F-4C2A-A737-B925D5DAD989}"/>
            </a:ext>
          </a:extLst>
        </xdr:cNvPr>
        <xdr:cNvSpPr txBox="1"/>
      </xdr:nvSpPr>
      <xdr:spPr>
        <a:xfrm>
          <a:off x="16357600" y="138045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65677</xdr:rowOff>
    </xdr:from>
    <xdr:to>
      <xdr:col>85</xdr:col>
      <xdr:colOff>177800</xdr:colOff>
      <xdr:row>81</xdr:row>
      <xdr:rowOff>167277</xdr:rowOff>
    </xdr:to>
    <xdr:sp macro="" textlink="">
      <xdr:nvSpPr>
        <xdr:cNvPr id="654" name="フローチャート: 判断 653">
          <a:extLst>
            <a:ext uri="{FF2B5EF4-FFF2-40B4-BE49-F238E27FC236}">
              <a16:creationId xmlns:a16="http://schemas.microsoft.com/office/drawing/2014/main" id="{063E17B7-0B34-4E71-9A80-0B1F9044801E}"/>
            </a:ext>
          </a:extLst>
        </xdr:cNvPr>
        <xdr:cNvSpPr/>
      </xdr:nvSpPr>
      <xdr:spPr>
        <a:xfrm>
          <a:off x="16268700" y="1395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139156</xdr:rowOff>
    </xdr:from>
    <xdr:to>
      <xdr:col>81</xdr:col>
      <xdr:colOff>101600</xdr:colOff>
      <xdr:row>82</xdr:row>
      <xdr:rowOff>69306</xdr:rowOff>
    </xdr:to>
    <xdr:sp macro="" textlink="">
      <xdr:nvSpPr>
        <xdr:cNvPr id="655" name="フローチャート: 判断 654">
          <a:extLst>
            <a:ext uri="{FF2B5EF4-FFF2-40B4-BE49-F238E27FC236}">
              <a16:creationId xmlns:a16="http://schemas.microsoft.com/office/drawing/2014/main" id="{CD4BEDB1-1E38-470E-829F-2215A2EA7EF3}"/>
            </a:ext>
          </a:extLst>
        </xdr:cNvPr>
        <xdr:cNvSpPr/>
      </xdr:nvSpPr>
      <xdr:spPr>
        <a:xfrm>
          <a:off x="15430500" y="1402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119562</xdr:rowOff>
    </xdr:from>
    <xdr:to>
      <xdr:col>76</xdr:col>
      <xdr:colOff>165100</xdr:colOff>
      <xdr:row>82</xdr:row>
      <xdr:rowOff>49712</xdr:rowOff>
    </xdr:to>
    <xdr:sp macro="" textlink="">
      <xdr:nvSpPr>
        <xdr:cNvPr id="656" name="フローチャート: 判断 655">
          <a:extLst>
            <a:ext uri="{FF2B5EF4-FFF2-40B4-BE49-F238E27FC236}">
              <a16:creationId xmlns:a16="http://schemas.microsoft.com/office/drawing/2014/main" id="{A6CEF403-5EE4-42C1-BCEC-7B7074AF2E95}"/>
            </a:ext>
          </a:extLst>
        </xdr:cNvPr>
        <xdr:cNvSpPr/>
      </xdr:nvSpPr>
      <xdr:spPr>
        <a:xfrm>
          <a:off x="14541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114663</xdr:rowOff>
    </xdr:from>
    <xdr:to>
      <xdr:col>72</xdr:col>
      <xdr:colOff>38100</xdr:colOff>
      <xdr:row>82</xdr:row>
      <xdr:rowOff>44813</xdr:rowOff>
    </xdr:to>
    <xdr:sp macro="" textlink="">
      <xdr:nvSpPr>
        <xdr:cNvPr id="657" name="フローチャート: 判断 656">
          <a:extLst>
            <a:ext uri="{FF2B5EF4-FFF2-40B4-BE49-F238E27FC236}">
              <a16:creationId xmlns:a16="http://schemas.microsoft.com/office/drawing/2014/main" id="{5C0E5569-F523-4882-BCC8-620A7F9AF3E5}"/>
            </a:ext>
          </a:extLst>
        </xdr:cNvPr>
        <xdr:cNvSpPr/>
      </xdr:nvSpPr>
      <xdr:spPr>
        <a:xfrm>
          <a:off x="13652500" y="1400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166914</xdr:rowOff>
    </xdr:from>
    <xdr:to>
      <xdr:col>67</xdr:col>
      <xdr:colOff>101600</xdr:colOff>
      <xdr:row>81</xdr:row>
      <xdr:rowOff>97064</xdr:rowOff>
    </xdr:to>
    <xdr:sp macro="" textlink="">
      <xdr:nvSpPr>
        <xdr:cNvPr id="658" name="フローチャート: 判断 657">
          <a:extLst>
            <a:ext uri="{FF2B5EF4-FFF2-40B4-BE49-F238E27FC236}">
              <a16:creationId xmlns:a16="http://schemas.microsoft.com/office/drawing/2014/main" id="{7893EA4C-C2E4-418F-8DAC-5F86E47AE835}"/>
            </a:ext>
          </a:extLst>
        </xdr:cNvPr>
        <xdr:cNvSpPr/>
      </xdr:nvSpPr>
      <xdr:spPr>
        <a:xfrm>
          <a:off x="12763500" y="1388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10A153F6-2929-4D15-8244-1F1E93BD715C}"/>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99C3E524-BDA8-4EA7-B9DF-1565140BE47D}"/>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3ABDC91D-787F-49B7-816F-2EB5638F19EE}"/>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C50876F8-CF59-46C5-8AAB-5300E41CE9A5}"/>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310800E9-5199-42D9-9313-C38D0FF49A0B}"/>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3629</xdr:rowOff>
    </xdr:from>
    <xdr:to>
      <xdr:col>85</xdr:col>
      <xdr:colOff>177800</xdr:colOff>
      <xdr:row>83</xdr:row>
      <xdr:rowOff>105229</xdr:rowOff>
    </xdr:to>
    <xdr:sp macro="" textlink="">
      <xdr:nvSpPr>
        <xdr:cNvPr id="664" name="楕円 663">
          <a:extLst>
            <a:ext uri="{FF2B5EF4-FFF2-40B4-BE49-F238E27FC236}">
              <a16:creationId xmlns:a16="http://schemas.microsoft.com/office/drawing/2014/main" id="{734527C4-738A-4AF7-910A-671E390D4219}"/>
            </a:ext>
          </a:extLst>
        </xdr:cNvPr>
        <xdr:cNvSpPr/>
      </xdr:nvSpPr>
      <xdr:spPr>
        <a:xfrm>
          <a:off x="16268700" y="1423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153506</xdr:rowOff>
    </xdr:from>
    <xdr:ext cx="405111" cy="259045"/>
    <xdr:sp macro="" textlink="">
      <xdr:nvSpPr>
        <xdr:cNvPr id="665" name="【児童館】&#10;有形固定資産減価償却率該当値テキスト">
          <a:extLst>
            <a:ext uri="{FF2B5EF4-FFF2-40B4-BE49-F238E27FC236}">
              <a16:creationId xmlns:a16="http://schemas.microsoft.com/office/drawing/2014/main" id="{4FF7824A-3667-4E24-A685-53FABD462EE8}"/>
            </a:ext>
          </a:extLst>
        </xdr:cNvPr>
        <xdr:cNvSpPr txBox="1"/>
      </xdr:nvSpPr>
      <xdr:spPr>
        <a:xfrm>
          <a:off x="16357600" y="1421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117929</xdr:rowOff>
    </xdr:from>
    <xdr:to>
      <xdr:col>81</xdr:col>
      <xdr:colOff>101600</xdr:colOff>
      <xdr:row>83</xdr:row>
      <xdr:rowOff>48079</xdr:rowOff>
    </xdr:to>
    <xdr:sp macro="" textlink="">
      <xdr:nvSpPr>
        <xdr:cNvPr id="666" name="楕円 665">
          <a:extLst>
            <a:ext uri="{FF2B5EF4-FFF2-40B4-BE49-F238E27FC236}">
              <a16:creationId xmlns:a16="http://schemas.microsoft.com/office/drawing/2014/main" id="{12BB5E58-069C-4E3A-A726-9E74B6EF86B6}"/>
            </a:ext>
          </a:extLst>
        </xdr:cNvPr>
        <xdr:cNvSpPr/>
      </xdr:nvSpPr>
      <xdr:spPr>
        <a:xfrm>
          <a:off x="15430500" y="141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168729</xdr:rowOff>
    </xdr:from>
    <xdr:to>
      <xdr:col>85</xdr:col>
      <xdr:colOff>127000</xdr:colOff>
      <xdr:row>83</xdr:row>
      <xdr:rowOff>54429</xdr:rowOff>
    </xdr:to>
    <xdr:cxnSp macro="">
      <xdr:nvCxnSpPr>
        <xdr:cNvPr id="667" name="直線コネクタ 666">
          <a:extLst>
            <a:ext uri="{FF2B5EF4-FFF2-40B4-BE49-F238E27FC236}">
              <a16:creationId xmlns:a16="http://schemas.microsoft.com/office/drawing/2014/main" id="{10C3272D-9FF7-4E42-8FB4-53F0117B589F}"/>
            </a:ext>
          </a:extLst>
        </xdr:cNvPr>
        <xdr:cNvCxnSpPr/>
      </xdr:nvCxnSpPr>
      <xdr:spPr>
        <a:xfrm>
          <a:off x="15481300" y="14227629"/>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80373</xdr:rowOff>
    </xdr:from>
    <xdr:to>
      <xdr:col>76</xdr:col>
      <xdr:colOff>165100</xdr:colOff>
      <xdr:row>84</xdr:row>
      <xdr:rowOff>10523</xdr:rowOff>
    </xdr:to>
    <xdr:sp macro="" textlink="">
      <xdr:nvSpPr>
        <xdr:cNvPr id="668" name="楕円 667">
          <a:extLst>
            <a:ext uri="{FF2B5EF4-FFF2-40B4-BE49-F238E27FC236}">
              <a16:creationId xmlns:a16="http://schemas.microsoft.com/office/drawing/2014/main" id="{37FD1059-3B19-4947-890A-42F2F0D1D4B4}"/>
            </a:ext>
          </a:extLst>
        </xdr:cNvPr>
        <xdr:cNvSpPr/>
      </xdr:nvSpPr>
      <xdr:spPr>
        <a:xfrm>
          <a:off x="14541500" y="1431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168729</xdr:rowOff>
    </xdr:from>
    <xdr:to>
      <xdr:col>81</xdr:col>
      <xdr:colOff>50800</xdr:colOff>
      <xdr:row>83</xdr:row>
      <xdr:rowOff>131173</xdr:rowOff>
    </xdr:to>
    <xdr:cxnSp macro="">
      <xdr:nvCxnSpPr>
        <xdr:cNvPr id="669" name="直線コネクタ 668">
          <a:extLst>
            <a:ext uri="{FF2B5EF4-FFF2-40B4-BE49-F238E27FC236}">
              <a16:creationId xmlns:a16="http://schemas.microsoft.com/office/drawing/2014/main" id="{CBB626A5-B48A-4F91-AE25-6C8DE2EF6213}"/>
            </a:ext>
          </a:extLst>
        </xdr:cNvPr>
        <xdr:cNvCxnSpPr/>
      </xdr:nvCxnSpPr>
      <xdr:spPr>
        <a:xfrm flipV="1">
          <a:off x="14592300" y="14227629"/>
          <a:ext cx="889000" cy="13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36286</xdr:rowOff>
    </xdr:from>
    <xdr:to>
      <xdr:col>72</xdr:col>
      <xdr:colOff>38100</xdr:colOff>
      <xdr:row>83</xdr:row>
      <xdr:rowOff>137886</xdr:rowOff>
    </xdr:to>
    <xdr:sp macro="" textlink="">
      <xdr:nvSpPr>
        <xdr:cNvPr id="670" name="楕円 669">
          <a:extLst>
            <a:ext uri="{FF2B5EF4-FFF2-40B4-BE49-F238E27FC236}">
              <a16:creationId xmlns:a16="http://schemas.microsoft.com/office/drawing/2014/main" id="{C6BC6101-4E8D-4F4C-9498-66100AD5BDC1}"/>
            </a:ext>
          </a:extLst>
        </xdr:cNvPr>
        <xdr:cNvSpPr/>
      </xdr:nvSpPr>
      <xdr:spPr>
        <a:xfrm>
          <a:off x="13652500" y="1426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87086</xdr:rowOff>
    </xdr:from>
    <xdr:to>
      <xdr:col>76</xdr:col>
      <xdr:colOff>114300</xdr:colOff>
      <xdr:row>83</xdr:row>
      <xdr:rowOff>131173</xdr:rowOff>
    </xdr:to>
    <xdr:cxnSp macro="">
      <xdr:nvCxnSpPr>
        <xdr:cNvPr id="671" name="直線コネクタ 670">
          <a:extLst>
            <a:ext uri="{FF2B5EF4-FFF2-40B4-BE49-F238E27FC236}">
              <a16:creationId xmlns:a16="http://schemas.microsoft.com/office/drawing/2014/main" id="{9261CDD2-3B4A-45D5-B3EF-84CDBC65591E}"/>
            </a:ext>
          </a:extLst>
        </xdr:cNvPr>
        <xdr:cNvCxnSpPr/>
      </xdr:nvCxnSpPr>
      <xdr:spPr>
        <a:xfrm>
          <a:off x="13703300" y="1431743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65677</xdr:rowOff>
    </xdr:from>
    <xdr:to>
      <xdr:col>67</xdr:col>
      <xdr:colOff>101600</xdr:colOff>
      <xdr:row>82</xdr:row>
      <xdr:rowOff>167277</xdr:rowOff>
    </xdr:to>
    <xdr:sp macro="" textlink="">
      <xdr:nvSpPr>
        <xdr:cNvPr id="672" name="楕円 671">
          <a:extLst>
            <a:ext uri="{FF2B5EF4-FFF2-40B4-BE49-F238E27FC236}">
              <a16:creationId xmlns:a16="http://schemas.microsoft.com/office/drawing/2014/main" id="{18B2E299-F598-4986-BDAC-2382436A4A67}"/>
            </a:ext>
          </a:extLst>
        </xdr:cNvPr>
        <xdr:cNvSpPr/>
      </xdr:nvSpPr>
      <xdr:spPr>
        <a:xfrm>
          <a:off x="12763500" y="1412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116477</xdr:rowOff>
    </xdr:from>
    <xdr:to>
      <xdr:col>71</xdr:col>
      <xdr:colOff>177800</xdr:colOff>
      <xdr:row>83</xdr:row>
      <xdr:rowOff>87086</xdr:rowOff>
    </xdr:to>
    <xdr:cxnSp macro="">
      <xdr:nvCxnSpPr>
        <xdr:cNvPr id="673" name="直線コネクタ 672">
          <a:extLst>
            <a:ext uri="{FF2B5EF4-FFF2-40B4-BE49-F238E27FC236}">
              <a16:creationId xmlns:a16="http://schemas.microsoft.com/office/drawing/2014/main" id="{A84A5DF1-3FD1-4C5E-9AD1-ADC720A98C80}"/>
            </a:ext>
          </a:extLst>
        </xdr:cNvPr>
        <xdr:cNvCxnSpPr/>
      </xdr:nvCxnSpPr>
      <xdr:spPr>
        <a:xfrm>
          <a:off x="12814300" y="14175377"/>
          <a:ext cx="889000" cy="14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85833</xdr:rowOff>
    </xdr:from>
    <xdr:ext cx="405111" cy="259045"/>
    <xdr:sp macro="" textlink="">
      <xdr:nvSpPr>
        <xdr:cNvPr id="674" name="n_1aveValue【児童館】&#10;有形固定資産減価償却率">
          <a:extLst>
            <a:ext uri="{FF2B5EF4-FFF2-40B4-BE49-F238E27FC236}">
              <a16:creationId xmlns:a16="http://schemas.microsoft.com/office/drawing/2014/main" id="{EB70F834-1EEE-4B95-A622-399C883EE19E}"/>
            </a:ext>
          </a:extLst>
        </xdr:cNvPr>
        <xdr:cNvSpPr txBox="1"/>
      </xdr:nvSpPr>
      <xdr:spPr>
        <a:xfrm>
          <a:off x="15266044" y="1380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66239</xdr:rowOff>
    </xdr:from>
    <xdr:ext cx="405111" cy="259045"/>
    <xdr:sp macro="" textlink="">
      <xdr:nvSpPr>
        <xdr:cNvPr id="675" name="n_2aveValue【児童館】&#10;有形固定資産減価償却率">
          <a:extLst>
            <a:ext uri="{FF2B5EF4-FFF2-40B4-BE49-F238E27FC236}">
              <a16:creationId xmlns:a16="http://schemas.microsoft.com/office/drawing/2014/main" id="{F947F8AD-D527-408A-8191-171C1B44EE40}"/>
            </a:ext>
          </a:extLst>
        </xdr:cNvPr>
        <xdr:cNvSpPr txBox="1"/>
      </xdr:nvSpPr>
      <xdr:spPr>
        <a:xfrm>
          <a:off x="14389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61340</xdr:rowOff>
    </xdr:from>
    <xdr:ext cx="405111" cy="259045"/>
    <xdr:sp macro="" textlink="">
      <xdr:nvSpPr>
        <xdr:cNvPr id="676" name="n_3aveValue【児童館】&#10;有形固定資産減価償却率">
          <a:extLst>
            <a:ext uri="{FF2B5EF4-FFF2-40B4-BE49-F238E27FC236}">
              <a16:creationId xmlns:a16="http://schemas.microsoft.com/office/drawing/2014/main" id="{92D27201-931A-4AEE-B976-D0774A5C8DE1}"/>
            </a:ext>
          </a:extLst>
        </xdr:cNvPr>
        <xdr:cNvSpPr txBox="1"/>
      </xdr:nvSpPr>
      <xdr:spPr>
        <a:xfrm>
          <a:off x="13500744" y="1377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113591</xdr:rowOff>
    </xdr:from>
    <xdr:ext cx="405111" cy="259045"/>
    <xdr:sp macro="" textlink="">
      <xdr:nvSpPr>
        <xdr:cNvPr id="677" name="n_4aveValue【児童館】&#10;有形固定資産減価償却率">
          <a:extLst>
            <a:ext uri="{FF2B5EF4-FFF2-40B4-BE49-F238E27FC236}">
              <a16:creationId xmlns:a16="http://schemas.microsoft.com/office/drawing/2014/main" id="{1CE0F966-2EDF-4C10-ACD9-E5F4690848F4}"/>
            </a:ext>
          </a:extLst>
        </xdr:cNvPr>
        <xdr:cNvSpPr txBox="1"/>
      </xdr:nvSpPr>
      <xdr:spPr>
        <a:xfrm>
          <a:off x="12611744" y="1365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39206</xdr:rowOff>
    </xdr:from>
    <xdr:ext cx="405111" cy="259045"/>
    <xdr:sp macro="" textlink="">
      <xdr:nvSpPr>
        <xdr:cNvPr id="678" name="n_1mainValue【児童館】&#10;有形固定資産減価償却率">
          <a:extLst>
            <a:ext uri="{FF2B5EF4-FFF2-40B4-BE49-F238E27FC236}">
              <a16:creationId xmlns:a16="http://schemas.microsoft.com/office/drawing/2014/main" id="{73B90810-2022-4FCA-A2E0-DBD8D84641BA}"/>
            </a:ext>
          </a:extLst>
        </xdr:cNvPr>
        <xdr:cNvSpPr txBox="1"/>
      </xdr:nvSpPr>
      <xdr:spPr>
        <a:xfrm>
          <a:off x="15266044" y="1426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1650</xdr:rowOff>
    </xdr:from>
    <xdr:ext cx="405111" cy="259045"/>
    <xdr:sp macro="" textlink="">
      <xdr:nvSpPr>
        <xdr:cNvPr id="679" name="n_2mainValue【児童館】&#10;有形固定資産減価償却率">
          <a:extLst>
            <a:ext uri="{FF2B5EF4-FFF2-40B4-BE49-F238E27FC236}">
              <a16:creationId xmlns:a16="http://schemas.microsoft.com/office/drawing/2014/main" id="{6AFC08AA-6A2A-49B3-8359-D7B6895D6C20}"/>
            </a:ext>
          </a:extLst>
        </xdr:cNvPr>
        <xdr:cNvSpPr txBox="1"/>
      </xdr:nvSpPr>
      <xdr:spPr>
        <a:xfrm>
          <a:off x="14389744" y="1440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129013</xdr:rowOff>
    </xdr:from>
    <xdr:ext cx="405111" cy="259045"/>
    <xdr:sp macro="" textlink="">
      <xdr:nvSpPr>
        <xdr:cNvPr id="680" name="n_3mainValue【児童館】&#10;有形固定資産減価償却率">
          <a:extLst>
            <a:ext uri="{FF2B5EF4-FFF2-40B4-BE49-F238E27FC236}">
              <a16:creationId xmlns:a16="http://schemas.microsoft.com/office/drawing/2014/main" id="{158CD6B5-E340-4DD9-A6DD-9CB6D4273786}"/>
            </a:ext>
          </a:extLst>
        </xdr:cNvPr>
        <xdr:cNvSpPr txBox="1"/>
      </xdr:nvSpPr>
      <xdr:spPr>
        <a:xfrm>
          <a:off x="13500744" y="1435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158404</xdr:rowOff>
    </xdr:from>
    <xdr:ext cx="405111" cy="259045"/>
    <xdr:sp macro="" textlink="">
      <xdr:nvSpPr>
        <xdr:cNvPr id="681" name="n_4mainValue【児童館】&#10;有形固定資産減価償却率">
          <a:extLst>
            <a:ext uri="{FF2B5EF4-FFF2-40B4-BE49-F238E27FC236}">
              <a16:creationId xmlns:a16="http://schemas.microsoft.com/office/drawing/2014/main" id="{024A80BA-D053-48B1-946A-EC04521A9F6D}"/>
            </a:ext>
          </a:extLst>
        </xdr:cNvPr>
        <xdr:cNvSpPr txBox="1"/>
      </xdr:nvSpPr>
      <xdr:spPr>
        <a:xfrm>
          <a:off x="12611744" y="1421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a:extLst>
            <a:ext uri="{FF2B5EF4-FFF2-40B4-BE49-F238E27FC236}">
              <a16:creationId xmlns:a16="http://schemas.microsoft.com/office/drawing/2014/main" id="{45B20041-BF05-4450-9B69-2346A52517E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a:extLst>
            <a:ext uri="{FF2B5EF4-FFF2-40B4-BE49-F238E27FC236}">
              <a16:creationId xmlns:a16="http://schemas.microsoft.com/office/drawing/2014/main" id="{EB209755-4557-4FDB-93FB-908E34BB6CB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a:extLst>
            <a:ext uri="{FF2B5EF4-FFF2-40B4-BE49-F238E27FC236}">
              <a16:creationId xmlns:a16="http://schemas.microsoft.com/office/drawing/2014/main" id="{E588618F-5F87-4B0E-B123-73311DFD499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a:extLst>
            <a:ext uri="{FF2B5EF4-FFF2-40B4-BE49-F238E27FC236}">
              <a16:creationId xmlns:a16="http://schemas.microsoft.com/office/drawing/2014/main" id="{CEBE34CD-4671-40AD-A637-E99D8921DF3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a:extLst>
            <a:ext uri="{FF2B5EF4-FFF2-40B4-BE49-F238E27FC236}">
              <a16:creationId xmlns:a16="http://schemas.microsoft.com/office/drawing/2014/main" id="{66EE7AE8-8F2C-412E-916B-75312CB295B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a:extLst>
            <a:ext uri="{FF2B5EF4-FFF2-40B4-BE49-F238E27FC236}">
              <a16:creationId xmlns:a16="http://schemas.microsoft.com/office/drawing/2014/main" id="{B1428A94-F995-4336-8E8D-71786588D2C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a:extLst>
            <a:ext uri="{FF2B5EF4-FFF2-40B4-BE49-F238E27FC236}">
              <a16:creationId xmlns:a16="http://schemas.microsoft.com/office/drawing/2014/main" id="{8D1C51DB-A788-4F3B-8BDD-269EE47D8AB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a:extLst>
            <a:ext uri="{FF2B5EF4-FFF2-40B4-BE49-F238E27FC236}">
              <a16:creationId xmlns:a16="http://schemas.microsoft.com/office/drawing/2014/main" id="{BB744AB4-BAEC-4586-A6B9-D6E5482FC4C7}"/>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a:extLst>
            <a:ext uri="{FF2B5EF4-FFF2-40B4-BE49-F238E27FC236}">
              <a16:creationId xmlns:a16="http://schemas.microsoft.com/office/drawing/2014/main" id="{67D5DBAB-2981-484F-8B2F-B241B9C28474}"/>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a:extLst>
            <a:ext uri="{FF2B5EF4-FFF2-40B4-BE49-F238E27FC236}">
              <a16:creationId xmlns:a16="http://schemas.microsoft.com/office/drawing/2014/main" id="{2FD94091-FE2F-41F5-9B42-6385E17828AE}"/>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2" name="直線コネクタ 691">
          <a:extLst>
            <a:ext uri="{FF2B5EF4-FFF2-40B4-BE49-F238E27FC236}">
              <a16:creationId xmlns:a16="http://schemas.microsoft.com/office/drawing/2014/main" id="{42661B98-0D45-4C5B-9D65-323AFC332899}"/>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3" name="テキスト ボックス 692">
          <a:extLst>
            <a:ext uri="{FF2B5EF4-FFF2-40B4-BE49-F238E27FC236}">
              <a16:creationId xmlns:a16="http://schemas.microsoft.com/office/drawing/2014/main" id="{18954988-B63C-4755-9438-B21FCCFC0C72}"/>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4" name="直線コネクタ 693">
          <a:extLst>
            <a:ext uri="{FF2B5EF4-FFF2-40B4-BE49-F238E27FC236}">
              <a16:creationId xmlns:a16="http://schemas.microsoft.com/office/drawing/2014/main" id="{04652C8E-F9A0-4A34-982F-1E0A3DC06958}"/>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5" name="テキスト ボックス 694">
          <a:extLst>
            <a:ext uri="{FF2B5EF4-FFF2-40B4-BE49-F238E27FC236}">
              <a16:creationId xmlns:a16="http://schemas.microsoft.com/office/drawing/2014/main" id="{98092F83-5EA2-437D-B8CA-E12B40232015}"/>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6" name="直線コネクタ 695">
          <a:extLst>
            <a:ext uri="{FF2B5EF4-FFF2-40B4-BE49-F238E27FC236}">
              <a16:creationId xmlns:a16="http://schemas.microsoft.com/office/drawing/2014/main" id="{0FBAB9A3-CB42-43B5-A1EF-F0E2768EB752}"/>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7" name="テキスト ボックス 696">
          <a:extLst>
            <a:ext uri="{FF2B5EF4-FFF2-40B4-BE49-F238E27FC236}">
              <a16:creationId xmlns:a16="http://schemas.microsoft.com/office/drawing/2014/main" id="{CB015959-C061-4C0D-BF91-92A80C82786A}"/>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8" name="直線コネクタ 697">
          <a:extLst>
            <a:ext uri="{FF2B5EF4-FFF2-40B4-BE49-F238E27FC236}">
              <a16:creationId xmlns:a16="http://schemas.microsoft.com/office/drawing/2014/main" id="{0C3ABB5F-D5ED-4B96-A006-98BD063ED47B}"/>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9" name="テキスト ボックス 698">
          <a:extLst>
            <a:ext uri="{FF2B5EF4-FFF2-40B4-BE49-F238E27FC236}">
              <a16:creationId xmlns:a16="http://schemas.microsoft.com/office/drawing/2014/main" id="{D9810AAB-F873-4E46-A594-418480C3025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a:extLst>
            <a:ext uri="{FF2B5EF4-FFF2-40B4-BE49-F238E27FC236}">
              <a16:creationId xmlns:a16="http://schemas.microsoft.com/office/drawing/2014/main" id="{F1120A5D-9BC6-4ACF-9126-0CA72F9075BF}"/>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a:extLst>
            <a:ext uri="{FF2B5EF4-FFF2-40B4-BE49-F238E27FC236}">
              <a16:creationId xmlns:a16="http://schemas.microsoft.com/office/drawing/2014/main" id="{F18C624D-0D1C-4E4A-B4AF-2F26C5FC3DD5}"/>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児童館】&#10;一人当たり面積グラフ枠">
          <a:extLst>
            <a:ext uri="{FF2B5EF4-FFF2-40B4-BE49-F238E27FC236}">
              <a16:creationId xmlns:a16="http://schemas.microsoft.com/office/drawing/2014/main" id="{34636B23-BA94-4EC7-B5DE-F4D9DC825D3C}"/>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47244</xdr:rowOff>
    </xdr:from>
    <xdr:to>
      <xdr:col>116</xdr:col>
      <xdr:colOff>62864</xdr:colOff>
      <xdr:row>86</xdr:row>
      <xdr:rowOff>24385</xdr:rowOff>
    </xdr:to>
    <xdr:cxnSp macro="">
      <xdr:nvCxnSpPr>
        <xdr:cNvPr id="703" name="直線コネクタ 702">
          <a:extLst>
            <a:ext uri="{FF2B5EF4-FFF2-40B4-BE49-F238E27FC236}">
              <a16:creationId xmlns:a16="http://schemas.microsoft.com/office/drawing/2014/main" id="{95DEBE56-9DE6-49F7-BAA5-29172F15B394}"/>
            </a:ext>
          </a:extLst>
        </xdr:cNvPr>
        <xdr:cNvCxnSpPr/>
      </xdr:nvCxnSpPr>
      <xdr:spPr>
        <a:xfrm flipV="1">
          <a:off x="22160864" y="13420344"/>
          <a:ext cx="0" cy="134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04" name="【児童館】&#10;一人当たり面積最小値テキスト">
          <a:extLst>
            <a:ext uri="{FF2B5EF4-FFF2-40B4-BE49-F238E27FC236}">
              <a16:creationId xmlns:a16="http://schemas.microsoft.com/office/drawing/2014/main" id="{1D907999-4300-4E3B-B424-72B64D3D8530}"/>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05" name="直線コネクタ 704">
          <a:extLst>
            <a:ext uri="{FF2B5EF4-FFF2-40B4-BE49-F238E27FC236}">
              <a16:creationId xmlns:a16="http://schemas.microsoft.com/office/drawing/2014/main" id="{D7CB1508-E6C5-4BC0-9FDD-B3E08A2AB9F1}"/>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165371</xdr:rowOff>
    </xdr:from>
    <xdr:ext cx="469744" cy="259045"/>
    <xdr:sp macro="" textlink="">
      <xdr:nvSpPr>
        <xdr:cNvPr id="706" name="【児童館】&#10;一人当たり面積最大値テキスト">
          <a:extLst>
            <a:ext uri="{FF2B5EF4-FFF2-40B4-BE49-F238E27FC236}">
              <a16:creationId xmlns:a16="http://schemas.microsoft.com/office/drawing/2014/main" id="{1465BC29-566C-406F-ADFD-B0EB0E9A9AF5}"/>
            </a:ext>
          </a:extLst>
        </xdr:cNvPr>
        <xdr:cNvSpPr txBox="1"/>
      </xdr:nvSpPr>
      <xdr:spPr>
        <a:xfrm>
          <a:off x="22199600" y="1319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47244</xdr:rowOff>
    </xdr:from>
    <xdr:to>
      <xdr:col>116</xdr:col>
      <xdr:colOff>152400</xdr:colOff>
      <xdr:row>78</xdr:row>
      <xdr:rowOff>47244</xdr:rowOff>
    </xdr:to>
    <xdr:cxnSp macro="">
      <xdr:nvCxnSpPr>
        <xdr:cNvPr id="707" name="直線コネクタ 706">
          <a:extLst>
            <a:ext uri="{FF2B5EF4-FFF2-40B4-BE49-F238E27FC236}">
              <a16:creationId xmlns:a16="http://schemas.microsoft.com/office/drawing/2014/main" id="{E47DDE8F-77DE-4249-9763-F1190B1E8B4A}"/>
            </a:ext>
          </a:extLst>
        </xdr:cNvPr>
        <xdr:cNvCxnSpPr/>
      </xdr:nvCxnSpPr>
      <xdr:spPr>
        <a:xfrm>
          <a:off x="22072600" y="1342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170197</xdr:rowOff>
    </xdr:from>
    <xdr:ext cx="469744" cy="259045"/>
    <xdr:sp macro="" textlink="">
      <xdr:nvSpPr>
        <xdr:cNvPr id="708" name="【児童館】&#10;一人当たり面積平均値テキスト">
          <a:extLst>
            <a:ext uri="{FF2B5EF4-FFF2-40B4-BE49-F238E27FC236}">
              <a16:creationId xmlns:a16="http://schemas.microsoft.com/office/drawing/2014/main" id="{DBCFE001-8AAF-458F-B5A6-DE145F69EA53}"/>
            </a:ext>
          </a:extLst>
        </xdr:cNvPr>
        <xdr:cNvSpPr txBox="1"/>
      </xdr:nvSpPr>
      <xdr:spPr>
        <a:xfrm>
          <a:off x="22199600" y="14400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147320</xdr:rowOff>
    </xdr:from>
    <xdr:to>
      <xdr:col>116</xdr:col>
      <xdr:colOff>114300</xdr:colOff>
      <xdr:row>85</xdr:row>
      <xdr:rowOff>77470</xdr:rowOff>
    </xdr:to>
    <xdr:sp macro="" textlink="">
      <xdr:nvSpPr>
        <xdr:cNvPr id="709" name="フローチャート: 判断 708">
          <a:extLst>
            <a:ext uri="{FF2B5EF4-FFF2-40B4-BE49-F238E27FC236}">
              <a16:creationId xmlns:a16="http://schemas.microsoft.com/office/drawing/2014/main" id="{6D17FD54-B175-403C-9B6E-46966848D8E0}"/>
            </a:ext>
          </a:extLst>
        </xdr:cNvPr>
        <xdr:cNvSpPr/>
      </xdr:nvSpPr>
      <xdr:spPr>
        <a:xfrm>
          <a:off x="221107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147320</xdr:rowOff>
    </xdr:from>
    <xdr:to>
      <xdr:col>112</xdr:col>
      <xdr:colOff>38100</xdr:colOff>
      <xdr:row>85</xdr:row>
      <xdr:rowOff>77470</xdr:rowOff>
    </xdr:to>
    <xdr:sp macro="" textlink="">
      <xdr:nvSpPr>
        <xdr:cNvPr id="710" name="フローチャート: 判断 709">
          <a:extLst>
            <a:ext uri="{FF2B5EF4-FFF2-40B4-BE49-F238E27FC236}">
              <a16:creationId xmlns:a16="http://schemas.microsoft.com/office/drawing/2014/main" id="{BD2C57DF-306F-4419-99B2-92DD37D06F27}"/>
            </a:ext>
          </a:extLst>
        </xdr:cNvPr>
        <xdr:cNvSpPr/>
      </xdr:nvSpPr>
      <xdr:spPr>
        <a:xfrm>
          <a:off x="21272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142748</xdr:rowOff>
    </xdr:from>
    <xdr:to>
      <xdr:col>107</xdr:col>
      <xdr:colOff>101600</xdr:colOff>
      <xdr:row>85</xdr:row>
      <xdr:rowOff>72898</xdr:rowOff>
    </xdr:to>
    <xdr:sp macro="" textlink="">
      <xdr:nvSpPr>
        <xdr:cNvPr id="711" name="フローチャート: 判断 710">
          <a:extLst>
            <a:ext uri="{FF2B5EF4-FFF2-40B4-BE49-F238E27FC236}">
              <a16:creationId xmlns:a16="http://schemas.microsoft.com/office/drawing/2014/main" id="{6716BD3C-887B-439A-AAFE-E86256176775}"/>
            </a:ext>
          </a:extLst>
        </xdr:cNvPr>
        <xdr:cNvSpPr/>
      </xdr:nvSpPr>
      <xdr:spPr>
        <a:xfrm>
          <a:off x="20383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165608</xdr:rowOff>
    </xdr:from>
    <xdr:to>
      <xdr:col>102</xdr:col>
      <xdr:colOff>165100</xdr:colOff>
      <xdr:row>85</xdr:row>
      <xdr:rowOff>95758</xdr:rowOff>
    </xdr:to>
    <xdr:sp macro="" textlink="">
      <xdr:nvSpPr>
        <xdr:cNvPr id="712" name="フローチャート: 判断 711">
          <a:extLst>
            <a:ext uri="{FF2B5EF4-FFF2-40B4-BE49-F238E27FC236}">
              <a16:creationId xmlns:a16="http://schemas.microsoft.com/office/drawing/2014/main" id="{FD8D175E-87FF-4322-8409-38ADFF9143F1}"/>
            </a:ext>
          </a:extLst>
        </xdr:cNvPr>
        <xdr:cNvSpPr/>
      </xdr:nvSpPr>
      <xdr:spPr>
        <a:xfrm>
          <a:off x="194945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156463</xdr:rowOff>
    </xdr:from>
    <xdr:to>
      <xdr:col>98</xdr:col>
      <xdr:colOff>38100</xdr:colOff>
      <xdr:row>85</xdr:row>
      <xdr:rowOff>86613</xdr:rowOff>
    </xdr:to>
    <xdr:sp macro="" textlink="">
      <xdr:nvSpPr>
        <xdr:cNvPr id="713" name="フローチャート: 判断 712">
          <a:extLst>
            <a:ext uri="{FF2B5EF4-FFF2-40B4-BE49-F238E27FC236}">
              <a16:creationId xmlns:a16="http://schemas.microsoft.com/office/drawing/2014/main" id="{1E10D170-4CB9-4B43-9516-A95BF4965397}"/>
            </a:ext>
          </a:extLst>
        </xdr:cNvPr>
        <xdr:cNvSpPr/>
      </xdr:nvSpPr>
      <xdr:spPr>
        <a:xfrm>
          <a:off x="186055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76977FC3-57AD-4376-BA44-A7FD896A9B54}"/>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D4CB97FA-324B-459C-87C7-EA8FD13E0114}"/>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25DB3F8F-7E39-4213-B21C-35ABCCDCC9FA}"/>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2E58A4CB-96BF-4216-A118-B65FA7332FCC}"/>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4E5D3C13-B5F0-4BCD-9DD9-951F82EA0D8C}"/>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3302</xdr:rowOff>
    </xdr:from>
    <xdr:to>
      <xdr:col>116</xdr:col>
      <xdr:colOff>114300</xdr:colOff>
      <xdr:row>85</xdr:row>
      <xdr:rowOff>104902</xdr:rowOff>
    </xdr:to>
    <xdr:sp macro="" textlink="">
      <xdr:nvSpPr>
        <xdr:cNvPr id="719" name="楕円 718">
          <a:extLst>
            <a:ext uri="{FF2B5EF4-FFF2-40B4-BE49-F238E27FC236}">
              <a16:creationId xmlns:a16="http://schemas.microsoft.com/office/drawing/2014/main" id="{8CC3E673-65BD-4675-9AA3-67988195A15C}"/>
            </a:ext>
          </a:extLst>
        </xdr:cNvPr>
        <xdr:cNvSpPr/>
      </xdr:nvSpPr>
      <xdr:spPr>
        <a:xfrm>
          <a:off x="22110700" y="1457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153179</xdr:rowOff>
    </xdr:from>
    <xdr:ext cx="469744" cy="259045"/>
    <xdr:sp macro="" textlink="">
      <xdr:nvSpPr>
        <xdr:cNvPr id="720" name="【児童館】&#10;一人当たり面積該当値テキスト">
          <a:extLst>
            <a:ext uri="{FF2B5EF4-FFF2-40B4-BE49-F238E27FC236}">
              <a16:creationId xmlns:a16="http://schemas.microsoft.com/office/drawing/2014/main" id="{C444BD01-EE29-4B4C-8274-A965540F5E98}"/>
            </a:ext>
          </a:extLst>
        </xdr:cNvPr>
        <xdr:cNvSpPr txBox="1"/>
      </xdr:nvSpPr>
      <xdr:spPr>
        <a:xfrm>
          <a:off x="22199600"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3302</xdr:rowOff>
    </xdr:from>
    <xdr:to>
      <xdr:col>112</xdr:col>
      <xdr:colOff>38100</xdr:colOff>
      <xdr:row>85</xdr:row>
      <xdr:rowOff>104902</xdr:rowOff>
    </xdr:to>
    <xdr:sp macro="" textlink="">
      <xdr:nvSpPr>
        <xdr:cNvPr id="721" name="楕円 720">
          <a:extLst>
            <a:ext uri="{FF2B5EF4-FFF2-40B4-BE49-F238E27FC236}">
              <a16:creationId xmlns:a16="http://schemas.microsoft.com/office/drawing/2014/main" id="{C1B7D9E7-BE45-4D6F-AD94-9BF06A46DDDD}"/>
            </a:ext>
          </a:extLst>
        </xdr:cNvPr>
        <xdr:cNvSpPr/>
      </xdr:nvSpPr>
      <xdr:spPr>
        <a:xfrm>
          <a:off x="21272500" y="1457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54102</xdr:rowOff>
    </xdr:from>
    <xdr:to>
      <xdr:col>116</xdr:col>
      <xdr:colOff>63500</xdr:colOff>
      <xdr:row>85</xdr:row>
      <xdr:rowOff>54102</xdr:rowOff>
    </xdr:to>
    <xdr:cxnSp macro="">
      <xdr:nvCxnSpPr>
        <xdr:cNvPr id="722" name="直線コネクタ 721">
          <a:extLst>
            <a:ext uri="{FF2B5EF4-FFF2-40B4-BE49-F238E27FC236}">
              <a16:creationId xmlns:a16="http://schemas.microsoft.com/office/drawing/2014/main" id="{2204C091-C573-410F-BB7C-35BF66EAAEF0}"/>
            </a:ext>
          </a:extLst>
        </xdr:cNvPr>
        <xdr:cNvCxnSpPr/>
      </xdr:nvCxnSpPr>
      <xdr:spPr>
        <a:xfrm>
          <a:off x="21323300" y="146273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3302</xdr:rowOff>
    </xdr:from>
    <xdr:to>
      <xdr:col>107</xdr:col>
      <xdr:colOff>101600</xdr:colOff>
      <xdr:row>85</xdr:row>
      <xdr:rowOff>104902</xdr:rowOff>
    </xdr:to>
    <xdr:sp macro="" textlink="">
      <xdr:nvSpPr>
        <xdr:cNvPr id="723" name="楕円 722">
          <a:extLst>
            <a:ext uri="{FF2B5EF4-FFF2-40B4-BE49-F238E27FC236}">
              <a16:creationId xmlns:a16="http://schemas.microsoft.com/office/drawing/2014/main" id="{9E7B91B0-F0F4-4A0D-99F9-AD122840469F}"/>
            </a:ext>
          </a:extLst>
        </xdr:cNvPr>
        <xdr:cNvSpPr/>
      </xdr:nvSpPr>
      <xdr:spPr>
        <a:xfrm>
          <a:off x="20383500" y="1457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54102</xdr:rowOff>
    </xdr:from>
    <xdr:to>
      <xdr:col>111</xdr:col>
      <xdr:colOff>177800</xdr:colOff>
      <xdr:row>85</xdr:row>
      <xdr:rowOff>54102</xdr:rowOff>
    </xdr:to>
    <xdr:cxnSp macro="">
      <xdr:nvCxnSpPr>
        <xdr:cNvPr id="724" name="直線コネクタ 723">
          <a:extLst>
            <a:ext uri="{FF2B5EF4-FFF2-40B4-BE49-F238E27FC236}">
              <a16:creationId xmlns:a16="http://schemas.microsoft.com/office/drawing/2014/main" id="{5CC2F316-1304-4C62-AA84-DF64C38261CD}"/>
            </a:ext>
          </a:extLst>
        </xdr:cNvPr>
        <xdr:cNvCxnSpPr/>
      </xdr:nvCxnSpPr>
      <xdr:spPr>
        <a:xfrm>
          <a:off x="20434300" y="146273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3302</xdr:rowOff>
    </xdr:from>
    <xdr:to>
      <xdr:col>102</xdr:col>
      <xdr:colOff>165100</xdr:colOff>
      <xdr:row>85</xdr:row>
      <xdr:rowOff>104902</xdr:rowOff>
    </xdr:to>
    <xdr:sp macro="" textlink="">
      <xdr:nvSpPr>
        <xdr:cNvPr id="725" name="楕円 724">
          <a:extLst>
            <a:ext uri="{FF2B5EF4-FFF2-40B4-BE49-F238E27FC236}">
              <a16:creationId xmlns:a16="http://schemas.microsoft.com/office/drawing/2014/main" id="{E9A07C23-0057-4585-87CD-24E5459A839A}"/>
            </a:ext>
          </a:extLst>
        </xdr:cNvPr>
        <xdr:cNvSpPr/>
      </xdr:nvSpPr>
      <xdr:spPr>
        <a:xfrm>
          <a:off x="19494500" y="1457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54102</xdr:rowOff>
    </xdr:from>
    <xdr:to>
      <xdr:col>107</xdr:col>
      <xdr:colOff>50800</xdr:colOff>
      <xdr:row>85</xdr:row>
      <xdr:rowOff>54102</xdr:rowOff>
    </xdr:to>
    <xdr:cxnSp macro="">
      <xdr:nvCxnSpPr>
        <xdr:cNvPr id="726" name="直線コネクタ 725">
          <a:extLst>
            <a:ext uri="{FF2B5EF4-FFF2-40B4-BE49-F238E27FC236}">
              <a16:creationId xmlns:a16="http://schemas.microsoft.com/office/drawing/2014/main" id="{E3605E16-6498-402E-8476-078ED7CA4666}"/>
            </a:ext>
          </a:extLst>
        </xdr:cNvPr>
        <xdr:cNvCxnSpPr/>
      </xdr:nvCxnSpPr>
      <xdr:spPr>
        <a:xfrm>
          <a:off x="19545300" y="146273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60452</xdr:rowOff>
    </xdr:from>
    <xdr:to>
      <xdr:col>98</xdr:col>
      <xdr:colOff>38100</xdr:colOff>
      <xdr:row>84</xdr:row>
      <xdr:rowOff>162052</xdr:rowOff>
    </xdr:to>
    <xdr:sp macro="" textlink="">
      <xdr:nvSpPr>
        <xdr:cNvPr id="727" name="楕円 726">
          <a:extLst>
            <a:ext uri="{FF2B5EF4-FFF2-40B4-BE49-F238E27FC236}">
              <a16:creationId xmlns:a16="http://schemas.microsoft.com/office/drawing/2014/main" id="{94C0A5DF-25BD-4C1F-918A-E0F75A6BEAB2}"/>
            </a:ext>
          </a:extLst>
        </xdr:cNvPr>
        <xdr:cNvSpPr/>
      </xdr:nvSpPr>
      <xdr:spPr>
        <a:xfrm>
          <a:off x="18605500" y="1446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111252</xdr:rowOff>
    </xdr:from>
    <xdr:to>
      <xdr:col>102</xdr:col>
      <xdr:colOff>114300</xdr:colOff>
      <xdr:row>85</xdr:row>
      <xdr:rowOff>54102</xdr:rowOff>
    </xdr:to>
    <xdr:cxnSp macro="">
      <xdr:nvCxnSpPr>
        <xdr:cNvPr id="728" name="直線コネクタ 727">
          <a:extLst>
            <a:ext uri="{FF2B5EF4-FFF2-40B4-BE49-F238E27FC236}">
              <a16:creationId xmlns:a16="http://schemas.microsoft.com/office/drawing/2014/main" id="{70126516-8751-44C8-B9C6-0EC701EEADBA}"/>
            </a:ext>
          </a:extLst>
        </xdr:cNvPr>
        <xdr:cNvCxnSpPr/>
      </xdr:nvCxnSpPr>
      <xdr:spPr>
        <a:xfrm>
          <a:off x="18656300" y="1451305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93997</xdr:rowOff>
    </xdr:from>
    <xdr:ext cx="469744" cy="259045"/>
    <xdr:sp macro="" textlink="">
      <xdr:nvSpPr>
        <xdr:cNvPr id="729" name="n_1aveValue【児童館】&#10;一人当たり面積">
          <a:extLst>
            <a:ext uri="{FF2B5EF4-FFF2-40B4-BE49-F238E27FC236}">
              <a16:creationId xmlns:a16="http://schemas.microsoft.com/office/drawing/2014/main" id="{6D947098-D853-4491-AAAB-B790FDBDF41E}"/>
            </a:ext>
          </a:extLst>
        </xdr:cNvPr>
        <xdr:cNvSpPr txBox="1"/>
      </xdr:nvSpPr>
      <xdr:spPr>
        <a:xfrm>
          <a:off x="210757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89425</xdr:rowOff>
    </xdr:from>
    <xdr:ext cx="469744" cy="259045"/>
    <xdr:sp macro="" textlink="">
      <xdr:nvSpPr>
        <xdr:cNvPr id="730" name="n_2aveValue【児童館】&#10;一人当たり面積">
          <a:extLst>
            <a:ext uri="{FF2B5EF4-FFF2-40B4-BE49-F238E27FC236}">
              <a16:creationId xmlns:a16="http://schemas.microsoft.com/office/drawing/2014/main" id="{35771F7A-FD0A-4B13-B3BE-F6F4A944F12C}"/>
            </a:ext>
          </a:extLst>
        </xdr:cNvPr>
        <xdr:cNvSpPr txBox="1"/>
      </xdr:nvSpPr>
      <xdr:spPr>
        <a:xfrm>
          <a:off x="20199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112285</xdr:rowOff>
    </xdr:from>
    <xdr:ext cx="469744" cy="259045"/>
    <xdr:sp macro="" textlink="">
      <xdr:nvSpPr>
        <xdr:cNvPr id="731" name="n_3aveValue【児童館】&#10;一人当たり面積">
          <a:extLst>
            <a:ext uri="{FF2B5EF4-FFF2-40B4-BE49-F238E27FC236}">
              <a16:creationId xmlns:a16="http://schemas.microsoft.com/office/drawing/2014/main" id="{C165C1E5-6D23-4386-9496-422B039251D2}"/>
            </a:ext>
          </a:extLst>
        </xdr:cNvPr>
        <xdr:cNvSpPr txBox="1"/>
      </xdr:nvSpPr>
      <xdr:spPr>
        <a:xfrm>
          <a:off x="19310427" y="1434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77740</xdr:rowOff>
    </xdr:from>
    <xdr:ext cx="469744" cy="259045"/>
    <xdr:sp macro="" textlink="">
      <xdr:nvSpPr>
        <xdr:cNvPr id="732" name="n_4aveValue【児童館】&#10;一人当たり面積">
          <a:extLst>
            <a:ext uri="{FF2B5EF4-FFF2-40B4-BE49-F238E27FC236}">
              <a16:creationId xmlns:a16="http://schemas.microsoft.com/office/drawing/2014/main" id="{35EC2E17-F81C-4D09-95EF-D1F69BFFC76A}"/>
            </a:ext>
          </a:extLst>
        </xdr:cNvPr>
        <xdr:cNvSpPr txBox="1"/>
      </xdr:nvSpPr>
      <xdr:spPr>
        <a:xfrm>
          <a:off x="18421427" y="1465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96029</xdr:rowOff>
    </xdr:from>
    <xdr:ext cx="469744" cy="259045"/>
    <xdr:sp macro="" textlink="">
      <xdr:nvSpPr>
        <xdr:cNvPr id="733" name="n_1mainValue【児童館】&#10;一人当たり面積">
          <a:extLst>
            <a:ext uri="{FF2B5EF4-FFF2-40B4-BE49-F238E27FC236}">
              <a16:creationId xmlns:a16="http://schemas.microsoft.com/office/drawing/2014/main" id="{64737778-97CF-4E57-A82E-020BDA8E3F84}"/>
            </a:ext>
          </a:extLst>
        </xdr:cNvPr>
        <xdr:cNvSpPr txBox="1"/>
      </xdr:nvSpPr>
      <xdr:spPr>
        <a:xfrm>
          <a:off x="21075727" y="1466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96029</xdr:rowOff>
    </xdr:from>
    <xdr:ext cx="469744" cy="259045"/>
    <xdr:sp macro="" textlink="">
      <xdr:nvSpPr>
        <xdr:cNvPr id="734" name="n_2mainValue【児童館】&#10;一人当たり面積">
          <a:extLst>
            <a:ext uri="{FF2B5EF4-FFF2-40B4-BE49-F238E27FC236}">
              <a16:creationId xmlns:a16="http://schemas.microsoft.com/office/drawing/2014/main" id="{E58BB419-1688-4E5D-99D0-C6B6E371B549}"/>
            </a:ext>
          </a:extLst>
        </xdr:cNvPr>
        <xdr:cNvSpPr txBox="1"/>
      </xdr:nvSpPr>
      <xdr:spPr>
        <a:xfrm>
          <a:off x="20199427" y="1466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96029</xdr:rowOff>
    </xdr:from>
    <xdr:ext cx="469744" cy="259045"/>
    <xdr:sp macro="" textlink="">
      <xdr:nvSpPr>
        <xdr:cNvPr id="735" name="n_3mainValue【児童館】&#10;一人当たり面積">
          <a:extLst>
            <a:ext uri="{FF2B5EF4-FFF2-40B4-BE49-F238E27FC236}">
              <a16:creationId xmlns:a16="http://schemas.microsoft.com/office/drawing/2014/main" id="{FEE2C5A9-E070-4D76-849C-D256823B9C68}"/>
            </a:ext>
          </a:extLst>
        </xdr:cNvPr>
        <xdr:cNvSpPr txBox="1"/>
      </xdr:nvSpPr>
      <xdr:spPr>
        <a:xfrm>
          <a:off x="19310427" y="1466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7129</xdr:rowOff>
    </xdr:from>
    <xdr:ext cx="469744" cy="259045"/>
    <xdr:sp macro="" textlink="">
      <xdr:nvSpPr>
        <xdr:cNvPr id="736" name="n_4mainValue【児童館】&#10;一人当たり面積">
          <a:extLst>
            <a:ext uri="{FF2B5EF4-FFF2-40B4-BE49-F238E27FC236}">
              <a16:creationId xmlns:a16="http://schemas.microsoft.com/office/drawing/2014/main" id="{BC733FE3-CDC1-471A-900C-088A4BBAD485}"/>
            </a:ext>
          </a:extLst>
        </xdr:cNvPr>
        <xdr:cNvSpPr txBox="1"/>
      </xdr:nvSpPr>
      <xdr:spPr>
        <a:xfrm>
          <a:off x="184214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a:extLst>
            <a:ext uri="{FF2B5EF4-FFF2-40B4-BE49-F238E27FC236}">
              <a16:creationId xmlns:a16="http://schemas.microsoft.com/office/drawing/2014/main" id="{50FD8FD2-DFC0-4EDE-AB58-943941A4811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a:extLst>
            <a:ext uri="{FF2B5EF4-FFF2-40B4-BE49-F238E27FC236}">
              <a16:creationId xmlns:a16="http://schemas.microsoft.com/office/drawing/2014/main" id="{E5C9ECE5-FF0C-4143-A20B-FFE22AC631C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a:extLst>
            <a:ext uri="{FF2B5EF4-FFF2-40B4-BE49-F238E27FC236}">
              <a16:creationId xmlns:a16="http://schemas.microsoft.com/office/drawing/2014/main" id="{A4714FA7-18E2-451F-8900-FCA8C1F7260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a:extLst>
            <a:ext uri="{FF2B5EF4-FFF2-40B4-BE49-F238E27FC236}">
              <a16:creationId xmlns:a16="http://schemas.microsoft.com/office/drawing/2014/main" id="{3889CB43-7651-43F0-BB22-F04DF7DDB80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a:extLst>
            <a:ext uri="{FF2B5EF4-FFF2-40B4-BE49-F238E27FC236}">
              <a16:creationId xmlns:a16="http://schemas.microsoft.com/office/drawing/2014/main" id="{5140215A-C30F-4679-9870-8D8D862FE23D}"/>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a:extLst>
            <a:ext uri="{FF2B5EF4-FFF2-40B4-BE49-F238E27FC236}">
              <a16:creationId xmlns:a16="http://schemas.microsoft.com/office/drawing/2014/main" id="{1329CBC1-069E-4912-BFFE-F0C20B7FF12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a:extLst>
            <a:ext uri="{FF2B5EF4-FFF2-40B4-BE49-F238E27FC236}">
              <a16:creationId xmlns:a16="http://schemas.microsoft.com/office/drawing/2014/main" id="{D3C1AB3E-9725-4D4B-B524-F8D58D0026F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a:extLst>
            <a:ext uri="{FF2B5EF4-FFF2-40B4-BE49-F238E27FC236}">
              <a16:creationId xmlns:a16="http://schemas.microsoft.com/office/drawing/2014/main" id="{2E36839C-E718-4BF9-8E3E-288EA1005A0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a:extLst>
            <a:ext uri="{FF2B5EF4-FFF2-40B4-BE49-F238E27FC236}">
              <a16:creationId xmlns:a16="http://schemas.microsoft.com/office/drawing/2014/main" id="{A24D3DBA-F4C1-40E2-82B1-1D216173E99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a:extLst>
            <a:ext uri="{FF2B5EF4-FFF2-40B4-BE49-F238E27FC236}">
              <a16:creationId xmlns:a16="http://schemas.microsoft.com/office/drawing/2014/main" id="{175D0E3F-2556-497F-9B42-EADE3EEB6D6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a:extLst>
            <a:ext uri="{FF2B5EF4-FFF2-40B4-BE49-F238E27FC236}">
              <a16:creationId xmlns:a16="http://schemas.microsoft.com/office/drawing/2014/main" id="{50647998-24A8-4550-A12B-528597FF9252}"/>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48" name="直線コネクタ 747">
          <a:extLst>
            <a:ext uri="{FF2B5EF4-FFF2-40B4-BE49-F238E27FC236}">
              <a16:creationId xmlns:a16="http://schemas.microsoft.com/office/drawing/2014/main" id="{495F78EB-91C5-4ECD-B3D3-79AAE2C617EF}"/>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49" name="テキスト ボックス 748">
          <a:extLst>
            <a:ext uri="{FF2B5EF4-FFF2-40B4-BE49-F238E27FC236}">
              <a16:creationId xmlns:a16="http://schemas.microsoft.com/office/drawing/2014/main" id="{148DF746-CEBA-4E02-BCB1-2B2FC48FAD07}"/>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50" name="直線コネクタ 749">
          <a:extLst>
            <a:ext uri="{FF2B5EF4-FFF2-40B4-BE49-F238E27FC236}">
              <a16:creationId xmlns:a16="http://schemas.microsoft.com/office/drawing/2014/main" id="{8B842A34-AB25-492C-8E6A-062A132524E2}"/>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51" name="テキスト ボックス 750">
          <a:extLst>
            <a:ext uri="{FF2B5EF4-FFF2-40B4-BE49-F238E27FC236}">
              <a16:creationId xmlns:a16="http://schemas.microsoft.com/office/drawing/2014/main" id="{AC6555BB-9A29-4B24-BC8E-F34CE60E89AA}"/>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52" name="直線コネクタ 751">
          <a:extLst>
            <a:ext uri="{FF2B5EF4-FFF2-40B4-BE49-F238E27FC236}">
              <a16:creationId xmlns:a16="http://schemas.microsoft.com/office/drawing/2014/main" id="{DCCFCA9B-4CCB-4535-92A3-1744B6C3F442}"/>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53" name="テキスト ボックス 752">
          <a:extLst>
            <a:ext uri="{FF2B5EF4-FFF2-40B4-BE49-F238E27FC236}">
              <a16:creationId xmlns:a16="http://schemas.microsoft.com/office/drawing/2014/main" id="{42491FF4-C11B-45F5-8A05-D9D5B08D8A36}"/>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54" name="直線コネクタ 753">
          <a:extLst>
            <a:ext uri="{FF2B5EF4-FFF2-40B4-BE49-F238E27FC236}">
              <a16:creationId xmlns:a16="http://schemas.microsoft.com/office/drawing/2014/main" id="{E9D6E9D9-8609-4CCF-9959-2D72251DD5D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55" name="テキスト ボックス 754">
          <a:extLst>
            <a:ext uri="{FF2B5EF4-FFF2-40B4-BE49-F238E27FC236}">
              <a16:creationId xmlns:a16="http://schemas.microsoft.com/office/drawing/2014/main" id="{72CFC986-D8FE-4CE5-A1EA-74B11E1BD03F}"/>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6" name="直線コネクタ 755">
          <a:extLst>
            <a:ext uri="{FF2B5EF4-FFF2-40B4-BE49-F238E27FC236}">
              <a16:creationId xmlns:a16="http://schemas.microsoft.com/office/drawing/2014/main" id="{0E0F7931-3B6C-44FC-A742-90F859A6C85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57" name="テキスト ボックス 756">
          <a:extLst>
            <a:ext uri="{FF2B5EF4-FFF2-40B4-BE49-F238E27FC236}">
              <a16:creationId xmlns:a16="http://schemas.microsoft.com/office/drawing/2014/main" id="{F099ADC7-7287-4EB3-AE1A-FFFB6E490F91}"/>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8" name="【公民館】&#10;有形固定資産減価償却率グラフ枠">
          <a:extLst>
            <a:ext uri="{FF2B5EF4-FFF2-40B4-BE49-F238E27FC236}">
              <a16:creationId xmlns:a16="http://schemas.microsoft.com/office/drawing/2014/main" id="{FBFB6BC4-A9EA-4820-8098-203C9884D76B}"/>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44196</xdr:rowOff>
    </xdr:from>
    <xdr:to>
      <xdr:col>85</xdr:col>
      <xdr:colOff>126364</xdr:colOff>
      <xdr:row>108</xdr:row>
      <xdr:rowOff>3048</xdr:rowOff>
    </xdr:to>
    <xdr:cxnSp macro="">
      <xdr:nvCxnSpPr>
        <xdr:cNvPr id="759" name="直線コネクタ 758">
          <a:extLst>
            <a:ext uri="{FF2B5EF4-FFF2-40B4-BE49-F238E27FC236}">
              <a16:creationId xmlns:a16="http://schemas.microsoft.com/office/drawing/2014/main" id="{49B44A9B-EF5B-416D-8DCB-23D154F154A3}"/>
            </a:ext>
          </a:extLst>
        </xdr:cNvPr>
        <xdr:cNvCxnSpPr/>
      </xdr:nvCxnSpPr>
      <xdr:spPr>
        <a:xfrm flipV="1">
          <a:off x="16318864" y="17189196"/>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6875</xdr:rowOff>
    </xdr:from>
    <xdr:ext cx="405111" cy="259045"/>
    <xdr:sp macro="" textlink="">
      <xdr:nvSpPr>
        <xdr:cNvPr id="760" name="【公民館】&#10;有形固定資産減価償却率最小値テキスト">
          <a:extLst>
            <a:ext uri="{FF2B5EF4-FFF2-40B4-BE49-F238E27FC236}">
              <a16:creationId xmlns:a16="http://schemas.microsoft.com/office/drawing/2014/main" id="{129C2254-7A9F-4750-B419-CC189D656B2B}"/>
            </a:ext>
          </a:extLst>
        </xdr:cNvPr>
        <xdr:cNvSpPr txBox="1"/>
      </xdr:nvSpPr>
      <xdr:spPr>
        <a:xfrm>
          <a:off x="16357600" y="18523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3048</xdr:rowOff>
    </xdr:from>
    <xdr:to>
      <xdr:col>86</xdr:col>
      <xdr:colOff>25400</xdr:colOff>
      <xdr:row>108</xdr:row>
      <xdr:rowOff>3048</xdr:rowOff>
    </xdr:to>
    <xdr:cxnSp macro="">
      <xdr:nvCxnSpPr>
        <xdr:cNvPr id="761" name="直線コネクタ 760">
          <a:extLst>
            <a:ext uri="{FF2B5EF4-FFF2-40B4-BE49-F238E27FC236}">
              <a16:creationId xmlns:a16="http://schemas.microsoft.com/office/drawing/2014/main" id="{2F74DC44-736B-4937-A332-1BF4EC081D26}"/>
            </a:ext>
          </a:extLst>
        </xdr:cNvPr>
        <xdr:cNvCxnSpPr/>
      </xdr:nvCxnSpPr>
      <xdr:spPr>
        <a:xfrm>
          <a:off x="16230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162323</xdr:rowOff>
    </xdr:from>
    <xdr:ext cx="405111" cy="259045"/>
    <xdr:sp macro="" textlink="">
      <xdr:nvSpPr>
        <xdr:cNvPr id="762" name="【公民館】&#10;有形固定資産減価償却率最大値テキスト">
          <a:extLst>
            <a:ext uri="{FF2B5EF4-FFF2-40B4-BE49-F238E27FC236}">
              <a16:creationId xmlns:a16="http://schemas.microsoft.com/office/drawing/2014/main" id="{B468A80E-DF42-4C49-BB1D-9B8046584F85}"/>
            </a:ext>
          </a:extLst>
        </xdr:cNvPr>
        <xdr:cNvSpPr txBox="1"/>
      </xdr:nvSpPr>
      <xdr:spPr>
        <a:xfrm>
          <a:off x="16357600" y="16964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44196</xdr:rowOff>
    </xdr:from>
    <xdr:to>
      <xdr:col>86</xdr:col>
      <xdr:colOff>25400</xdr:colOff>
      <xdr:row>100</xdr:row>
      <xdr:rowOff>44196</xdr:rowOff>
    </xdr:to>
    <xdr:cxnSp macro="">
      <xdr:nvCxnSpPr>
        <xdr:cNvPr id="763" name="直線コネクタ 762">
          <a:extLst>
            <a:ext uri="{FF2B5EF4-FFF2-40B4-BE49-F238E27FC236}">
              <a16:creationId xmlns:a16="http://schemas.microsoft.com/office/drawing/2014/main" id="{8CE48AF4-EED1-40F4-B37C-9BB13645582B}"/>
            </a:ext>
          </a:extLst>
        </xdr:cNvPr>
        <xdr:cNvCxnSpPr/>
      </xdr:nvCxnSpPr>
      <xdr:spPr>
        <a:xfrm>
          <a:off x="16230600" y="1718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72407</xdr:rowOff>
    </xdr:from>
    <xdr:ext cx="405111" cy="259045"/>
    <xdr:sp macro="" textlink="">
      <xdr:nvSpPr>
        <xdr:cNvPr id="764" name="【公民館】&#10;有形固定資産減価償却率平均値テキスト">
          <a:extLst>
            <a:ext uri="{FF2B5EF4-FFF2-40B4-BE49-F238E27FC236}">
              <a16:creationId xmlns:a16="http://schemas.microsoft.com/office/drawing/2014/main" id="{E65A0FA2-44B1-4CAF-841D-F529914DA76C}"/>
            </a:ext>
          </a:extLst>
        </xdr:cNvPr>
        <xdr:cNvSpPr txBox="1"/>
      </xdr:nvSpPr>
      <xdr:spPr>
        <a:xfrm>
          <a:off x="16357600" y="1773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93980</xdr:rowOff>
    </xdr:from>
    <xdr:to>
      <xdr:col>85</xdr:col>
      <xdr:colOff>177800</xdr:colOff>
      <xdr:row>104</xdr:row>
      <xdr:rowOff>24130</xdr:rowOff>
    </xdr:to>
    <xdr:sp macro="" textlink="">
      <xdr:nvSpPr>
        <xdr:cNvPr id="765" name="フローチャート: 判断 764">
          <a:extLst>
            <a:ext uri="{FF2B5EF4-FFF2-40B4-BE49-F238E27FC236}">
              <a16:creationId xmlns:a16="http://schemas.microsoft.com/office/drawing/2014/main" id="{C9EA19C3-19DD-4663-BEE4-AE179703D24B}"/>
            </a:ext>
          </a:extLst>
        </xdr:cNvPr>
        <xdr:cNvSpPr/>
      </xdr:nvSpPr>
      <xdr:spPr>
        <a:xfrm>
          <a:off x="162687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55118</xdr:rowOff>
    </xdr:from>
    <xdr:to>
      <xdr:col>81</xdr:col>
      <xdr:colOff>101600</xdr:colOff>
      <xdr:row>103</xdr:row>
      <xdr:rowOff>156718</xdr:rowOff>
    </xdr:to>
    <xdr:sp macro="" textlink="">
      <xdr:nvSpPr>
        <xdr:cNvPr id="766" name="フローチャート: 判断 765">
          <a:extLst>
            <a:ext uri="{FF2B5EF4-FFF2-40B4-BE49-F238E27FC236}">
              <a16:creationId xmlns:a16="http://schemas.microsoft.com/office/drawing/2014/main" id="{5855E713-4E55-4669-8D29-3222D1BC520D}"/>
            </a:ext>
          </a:extLst>
        </xdr:cNvPr>
        <xdr:cNvSpPr/>
      </xdr:nvSpPr>
      <xdr:spPr>
        <a:xfrm>
          <a:off x="15430500" y="1771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52832</xdr:rowOff>
    </xdr:from>
    <xdr:to>
      <xdr:col>76</xdr:col>
      <xdr:colOff>165100</xdr:colOff>
      <xdr:row>103</xdr:row>
      <xdr:rowOff>154432</xdr:rowOff>
    </xdr:to>
    <xdr:sp macro="" textlink="">
      <xdr:nvSpPr>
        <xdr:cNvPr id="767" name="フローチャート: 判断 766">
          <a:extLst>
            <a:ext uri="{FF2B5EF4-FFF2-40B4-BE49-F238E27FC236}">
              <a16:creationId xmlns:a16="http://schemas.microsoft.com/office/drawing/2014/main" id="{09B41C1D-6EF6-4365-AD0A-DAC111C0E381}"/>
            </a:ext>
          </a:extLst>
        </xdr:cNvPr>
        <xdr:cNvSpPr/>
      </xdr:nvSpPr>
      <xdr:spPr>
        <a:xfrm>
          <a:off x="14541500" y="1771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7113</xdr:rowOff>
    </xdr:from>
    <xdr:to>
      <xdr:col>72</xdr:col>
      <xdr:colOff>38100</xdr:colOff>
      <xdr:row>103</xdr:row>
      <xdr:rowOff>108713</xdr:rowOff>
    </xdr:to>
    <xdr:sp macro="" textlink="">
      <xdr:nvSpPr>
        <xdr:cNvPr id="768" name="フローチャート: 判断 767">
          <a:extLst>
            <a:ext uri="{FF2B5EF4-FFF2-40B4-BE49-F238E27FC236}">
              <a16:creationId xmlns:a16="http://schemas.microsoft.com/office/drawing/2014/main" id="{8F39300F-C199-401B-BE92-3BAFD0675F86}"/>
            </a:ext>
          </a:extLst>
        </xdr:cNvPr>
        <xdr:cNvSpPr/>
      </xdr:nvSpPr>
      <xdr:spPr>
        <a:xfrm>
          <a:off x="13652500" y="1766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29972</xdr:rowOff>
    </xdr:from>
    <xdr:to>
      <xdr:col>67</xdr:col>
      <xdr:colOff>101600</xdr:colOff>
      <xdr:row>103</xdr:row>
      <xdr:rowOff>131572</xdr:rowOff>
    </xdr:to>
    <xdr:sp macro="" textlink="">
      <xdr:nvSpPr>
        <xdr:cNvPr id="769" name="フローチャート: 判断 768">
          <a:extLst>
            <a:ext uri="{FF2B5EF4-FFF2-40B4-BE49-F238E27FC236}">
              <a16:creationId xmlns:a16="http://schemas.microsoft.com/office/drawing/2014/main" id="{0A00CACA-0565-4A3A-B765-31CCFBCD4BA8}"/>
            </a:ext>
          </a:extLst>
        </xdr:cNvPr>
        <xdr:cNvSpPr/>
      </xdr:nvSpPr>
      <xdr:spPr>
        <a:xfrm>
          <a:off x="12763500" y="176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7B4E71DB-3744-4FE6-A50B-4A6620D5E2A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9E2055C1-20FC-412E-B198-79498574508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3D35B119-CDCE-4288-ADB0-EB1C4355960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EB49B653-9F1E-4C4D-AE90-D59842A34FA9}"/>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7957DC44-8208-4CFE-8CA9-B67C7449C3D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45974</xdr:rowOff>
    </xdr:from>
    <xdr:to>
      <xdr:col>85</xdr:col>
      <xdr:colOff>177800</xdr:colOff>
      <xdr:row>101</xdr:row>
      <xdr:rowOff>147574</xdr:rowOff>
    </xdr:to>
    <xdr:sp macro="" textlink="">
      <xdr:nvSpPr>
        <xdr:cNvPr id="775" name="楕円 774">
          <a:extLst>
            <a:ext uri="{FF2B5EF4-FFF2-40B4-BE49-F238E27FC236}">
              <a16:creationId xmlns:a16="http://schemas.microsoft.com/office/drawing/2014/main" id="{4A2C0446-73FC-402A-AFCA-3CA23F85C55C}"/>
            </a:ext>
          </a:extLst>
        </xdr:cNvPr>
        <xdr:cNvSpPr/>
      </xdr:nvSpPr>
      <xdr:spPr>
        <a:xfrm>
          <a:off x="16268700" y="1736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68851</xdr:rowOff>
    </xdr:from>
    <xdr:ext cx="405111" cy="259045"/>
    <xdr:sp macro="" textlink="">
      <xdr:nvSpPr>
        <xdr:cNvPr id="776" name="【公民館】&#10;有形固定資産減価償却率該当値テキスト">
          <a:extLst>
            <a:ext uri="{FF2B5EF4-FFF2-40B4-BE49-F238E27FC236}">
              <a16:creationId xmlns:a16="http://schemas.microsoft.com/office/drawing/2014/main" id="{79AAAA0C-037E-49E3-AE3B-E55953176451}"/>
            </a:ext>
          </a:extLst>
        </xdr:cNvPr>
        <xdr:cNvSpPr txBox="1"/>
      </xdr:nvSpPr>
      <xdr:spPr>
        <a:xfrm>
          <a:off x="16357600" y="1721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162561</xdr:rowOff>
    </xdr:from>
    <xdr:to>
      <xdr:col>81</xdr:col>
      <xdr:colOff>101600</xdr:colOff>
      <xdr:row>101</xdr:row>
      <xdr:rowOff>92711</xdr:rowOff>
    </xdr:to>
    <xdr:sp macro="" textlink="">
      <xdr:nvSpPr>
        <xdr:cNvPr id="777" name="楕円 776">
          <a:extLst>
            <a:ext uri="{FF2B5EF4-FFF2-40B4-BE49-F238E27FC236}">
              <a16:creationId xmlns:a16="http://schemas.microsoft.com/office/drawing/2014/main" id="{42036D83-5F7C-4339-8E94-21AEB6F16655}"/>
            </a:ext>
          </a:extLst>
        </xdr:cNvPr>
        <xdr:cNvSpPr/>
      </xdr:nvSpPr>
      <xdr:spPr>
        <a:xfrm>
          <a:off x="15430500" y="1730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41911</xdr:rowOff>
    </xdr:from>
    <xdr:to>
      <xdr:col>85</xdr:col>
      <xdr:colOff>127000</xdr:colOff>
      <xdr:row>101</xdr:row>
      <xdr:rowOff>96774</xdr:rowOff>
    </xdr:to>
    <xdr:cxnSp macro="">
      <xdr:nvCxnSpPr>
        <xdr:cNvPr id="778" name="直線コネクタ 777">
          <a:extLst>
            <a:ext uri="{FF2B5EF4-FFF2-40B4-BE49-F238E27FC236}">
              <a16:creationId xmlns:a16="http://schemas.microsoft.com/office/drawing/2014/main" id="{8C859799-2403-4F26-8EC1-43BB9C47F563}"/>
            </a:ext>
          </a:extLst>
        </xdr:cNvPr>
        <xdr:cNvCxnSpPr/>
      </xdr:nvCxnSpPr>
      <xdr:spPr>
        <a:xfrm>
          <a:off x="15481300" y="17358361"/>
          <a:ext cx="8382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64263</xdr:rowOff>
    </xdr:from>
    <xdr:to>
      <xdr:col>76</xdr:col>
      <xdr:colOff>165100</xdr:colOff>
      <xdr:row>102</xdr:row>
      <xdr:rowOff>165863</xdr:rowOff>
    </xdr:to>
    <xdr:sp macro="" textlink="">
      <xdr:nvSpPr>
        <xdr:cNvPr id="779" name="楕円 778">
          <a:extLst>
            <a:ext uri="{FF2B5EF4-FFF2-40B4-BE49-F238E27FC236}">
              <a16:creationId xmlns:a16="http://schemas.microsoft.com/office/drawing/2014/main" id="{4B490F95-5E31-4CBF-9E96-D4A560EF32AC}"/>
            </a:ext>
          </a:extLst>
        </xdr:cNvPr>
        <xdr:cNvSpPr/>
      </xdr:nvSpPr>
      <xdr:spPr>
        <a:xfrm>
          <a:off x="14541500" y="1755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41911</xdr:rowOff>
    </xdr:from>
    <xdr:to>
      <xdr:col>81</xdr:col>
      <xdr:colOff>50800</xdr:colOff>
      <xdr:row>102</xdr:row>
      <xdr:rowOff>115063</xdr:rowOff>
    </xdr:to>
    <xdr:cxnSp macro="">
      <xdr:nvCxnSpPr>
        <xdr:cNvPr id="780" name="直線コネクタ 779">
          <a:extLst>
            <a:ext uri="{FF2B5EF4-FFF2-40B4-BE49-F238E27FC236}">
              <a16:creationId xmlns:a16="http://schemas.microsoft.com/office/drawing/2014/main" id="{B0ADF91F-ACCD-4C3A-B5CF-C3790341481B}"/>
            </a:ext>
          </a:extLst>
        </xdr:cNvPr>
        <xdr:cNvCxnSpPr/>
      </xdr:nvCxnSpPr>
      <xdr:spPr>
        <a:xfrm flipV="1">
          <a:off x="14592300" y="17358361"/>
          <a:ext cx="889000" cy="244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18542</xdr:rowOff>
    </xdr:from>
    <xdr:to>
      <xdr:col>72</xdr:col>
      <xdr:colOff>38100</xdr:colOff>
      <xdr:row>102</xdr:row>
      <xdr:rowOff>120142</xdr:rowOff>
    </xdr:to>
    <xdr:sp macro="" textlink="">
      <xdr:nvSpPr>
        <xdr:cNvPr id="781" name="楕円 780">
          <a:extLst>
            <a:ext uri="{FF2B5EF4-FFF2-40B4-BE49-F238E27FC236}">
              <a16:creationId xmlns:a16="http://schemas.microsoft.com/office/drawing/2014/main" id="{7CC5E6C8-AB04-4838-B44B-CC14127A92DC}"/>
            </a:ext>
          </a:extLst>
        </xdr:cNvPr>
        <xdr:cNvSpPr/>
      </xdr:nvSpPr>
      <xdr:spPr>
        <a:xfrm>
          <a:off x="13652500" y="1750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69342</xdr:rowOff>
    </xdr:from>
    <xdr:to>
      <xdr:col>76</xdr:col>
      <xdr:colOff>114300</xdr:colOff>
      <xdr:row>102</xdr:row>
      <xdr:rowOff>115063</xdr:rowOff>
    </xdr:to>
    <xdr:cxnSp macro="">
      <xdr:nvCxnSpPr>
        <xdr:cNvPr id="782" name="直線コネクタ 781">
          <a:extLst>
            <a:ext uri="{FF2B5EF4-FFF2-40B4-BE49-F238E27FC236}">
              <a16:creationId xmlns:a16="http://schemas.microsoft.com/office/drawing/2014/main" id="{5C0FD28B-F66E-49A3-A036-EA049E568996}"/>
            </a:ext>
          </a:extLst>
        </xdr:cNvPr>
        <xdr:cNvCxnSpPr/>
      </xdr:nvCxnSpPr>
      <xdr:spPr>
        <a:xfrm>
          <a:off x="13703300" y="17557242"/>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169418</xdr:rowOff>
    </xdr:from>
    <xdr:to>
      <xdr:col>67</xdr:col>
      <xdr:colOff>101600</xdr:colOff>
      <xdr:row>102</xdr:row>
      <xdr:rowOff>99568</xdr:rowOff>
    </xdr:to>
    <xdr:sp macro="" textlink="">
      <xdr:nvSpPr>
        <xdr:cNvPr id="783" name="楕円 782">
          <a:extLst>
            <a:ext uri="{FF2B5EF4-FFF2-40B4-BE49-F238E27FC236}">
              <a16:creationId xmlns:a16="http://schemas.microsoft.com/office/drawing/2014/main" id="{8EC37D2A-81CE-4413-8170-EFC532D20A42}"/>
            </a:ext>
          </a:extLst>
        </xdr:cNvPr>
        <xdr:cNvSpPr/>
      </xdr:nvSpPr>
      <xdr:spPr>
        <a:xfrm>
          <a:off x="12763500" y="1748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48768</xdr:rowOff>
    </xdr:from>
    <xdr:to>
      <xdr:col>71</xdr:col>
      <xdr:colOff>177800</xdr:colOff>
      <xdr:row>102</xdr:row>
      <xdr:rowOff>69342</xdr:rowOff>
    </xdr:to>
    <xdr:cxnSp macro="">
      <xdr:nvCxnSpPr>
        <xdr:cNvPr id="784" name="直線コネクタ 783">
          <a:extLst>
            <a:ext uri="{FF2B5EF4-FFF2-40B4-BE49-F238E27FC236}">
              <a16:creationId xmlns:a16="http://schemas.microsoft.com/office/drawing/2014/main" id="{4C932F16-CA1C-4FDC-8448-19AC7A7A59F4}"/>
            </a:ext>
          </a:extLst>
        </xdr:cNvPr>
        <xdr:cNvCxnSpPr/>
      </xdr:nvCxnSpPr>
      <xdr:spPr>
        <a:xfrm>
          <a:off x="12814300" y="17536668"/>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147845</xdr:rowOff>
    </xdr:from>
    <xdr:ext cx="405111" cy="259045"/>
    <xdr:sp macro="" textlink="">
      <xdr:nvSpPr>
        <xdr:cNvPr id="785" name="n_1aveValue【公民館】&#10;有形固定資産減価償却率">
          <a:extLst>
            <a:ext uri="{FF2B5EF4-FFF2-40B4-BE49-F238E27FC236}">
              <a16:creationId xmlns:a16="http://schemas.microsoft.com/office/drawing/2014/main" id="{6476AB2A-2CC1-400D-850E-41CFF7DD4D14}"/>
            </a:ext>
          </a:extLst>
        </xdr:cNvPr>
        <xdr:cNvSpPr txBox="1"/>
      </xdr:nvSpPr>
      <xdr:spPr>
        <a:xfrm>
          <a:off x="15266044" y="17807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145559</xdr:rowOff>
    </xdr:from>
    <xdr:ext cx="405111" cy="259045"/>
    <xdr:sp macro="" textlink="">
      <xdr:nvSpPr>
        <xdr:cNvPr id="786" name="n_2aveValue【公民館】&#10;有形固定資産減価償却率">
          <a:extLst>
            <a:ext uri="{FF2B5EF4-FFF2-40B4-BE49-F238E27FC236}">
              <a16:creationId xmlns:a16="http://schemas.microsoft.com/office/drawing/2014/main" id="{F08B42E8-4320-4B0E-BF4D-B3A42340E12E}"/>
            </a:ext>
          </a:extLst>
        </xdr:cNvPr>
        <xdr:cNvSpPr txBox="1"/>
      </xdr:nvSpPr>
      <xdr:spPr>
        <a:xfrm>
          <a:off x="14389744" y="17804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99840</xdr:rowOff>
    </xdr:from>
    <xdr:ext cx="405111" cy="259045"/>
    <xdr:sp macro="" textlink="">
      <xdr:nvSpPr>
        <xdr:cNvPr id="787" name="n_3aveValue【公民館】&#10;有形固定資産減価償却率">
          <a:extLst>
            <a:ext uri="{FF2B5EF4-FFF2-40B4-BE49-F238E27FC236}">
              <a16:creationId xmlns:a16="http://schemas.microsoft.com/office/drawing/2014/main" id="{FA575156-C26E-4805-A145-D149CE2E3CBF}"/>
            </a:ext>
          </a:extLst>
        </xdr:cNvPr>
        <xdr:cNvSpPr txBox="1"/>
      </xdr:nvSpPr>
      <xdr:spPr>
        <a:xfrm>
          <a:off x="13500744" y="1775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122699</xdr:rowOff>
    </xdr:from>
    <xdr:ext cx="405111" cy="259045"/>
    <xdr:sp macro="" textlink="">
      <xdr:nvSpPr>
        <xdr:cNvPr id="788" name="n_4aveValue【公民館】&#10;有形固定資産減価償却率">
          <a:extLst>
            <a:ext uri="{FF2B5EF4-FFF2-40B4-BE49-F238E27FC236}">
              <a16:creationId xmlns:a16="http://schemas.microsoft.com/office/drawing/2014/main" id="{0DFAC93D-C573-4D4A-ACB8-EA0A714D68A8}"/>
            </a:ext>
          </a:extLst>
        </xdr:cNvPr>
        <xdr:cNvSpPr txBox="1"/>
      </xdr:nvSpPr>
      <xdr:spPr>
        <a:xfrm>
          <a:off x="12611744" y="17782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109238</xdr:rowOff>
    </xdr:from>
    <xdr:ext cx="405111" cy="259045"/>
    <xdr:sp macro="" textlink="">
      <xdr:nvSpPr>
        <xdr:cNvPr id="789" name="n_1mainValue【公民館】&#10;有形固定資産減価償却率">
          <a:extLst>
            <a:ext uri="{FF2B5EF4-FFF2-40B4-BE49-F238E27FC236}">
              <a16:creationId xmlns:a16="http://schemas.microsoft.com/office/drawing/2014/main" id="{A1889349-B190-4797-A26A-3E4E448A32F2}"/>
            </a:ext>
          </a:extLst>
        </xdr:cNvPr>
        <xdr:cNvSpPr txBox="1"/>
      </xdr:nvSpPr>
      <xdr:spPr>
        <a:xfrm>
          <a:off x="15266044" y="1708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10940</xdr:rowOff>
    </xdr:from>
    <xdr:ext cx="405111" cy="259045"/>
    <xdr:sp macro="" textlink="">
      <xdr:nvSpPr>
        <xdr:cNvPr id="790" name="n_2mainValue【公民館】&#10;有形固定資産減価償却率">
          <a:extLst>
            <a:ext uri="{FF2B5EF4-FFF2-40B4-BE49-F238E27FC236}">
              <a16:creationId xmlns:a16="http://schemas.microsoft.com/office/drawing/2014/main" id="{D01A518A-4FEC-482F-A57F-408FB7BA6D54}"/>
            </a:ext>
          </a:extLst>
        </xdr:cNvPr>
        <xdr:cNvSpPr txBox="1"/>
      </xdr:nvSpPr>
      <xdr:spPr>
        <a:xfrm>
          <a:off x="14389744" y="17327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136669</xdr:rowOff>
    </xdr:from>
    <xdr:ext cx="405111" cy="259045"/>
    <xdr:sp macro="" textlink="">
      <xdr:nvSpPr>
        <xdr:cNvPr id="791" name="n_3mainValue【公民館】&#10;有形固定資産減価償却率">
          <a:extLst>
            <a:ext uri="{FF2B5EF4-FFF2-40B4-BE49-F238E27FC236}">
              <a16:creationId xmlns:a16="http://schemas.microsoft.com/office/drawing/2014/main" id="{C6E17611-E691-4874-A54F-481A93008FB0}"/>
            </a:ext>
          </a:extLst>
        </xdr:cNvPr>
        <xdr:cNvSpPr txBox="1"/>
      </xdr:nvSpPr>
      <xdr:spPr>
        <a:xfrm>
          <a:off x="13500744" y="17281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116095</xdr:rowOff>
    </xdr:from>
    <xdr:ext cx="405111" cy="259045"/>
    <xdr:sp macro="" textlink="">
      <xdr:nvSpPr>
        <xdr:cNvPr id="792" name="n_4mainValue【公民館】&#10;有形固定資産減価償却率">
          <a:extLst>
            <a:ext uri="{FF2B5EF4-FFF2-40B4-BE49-F238E27FC236}">
              <a16:creationId xmlns:a16="http://schemas.microsoft.com/office/drawing/2014/main" id="{C8D9F9C6-DFC4-4E35-8C35-90E14DF07DFB}"/>
            </a:ext>
          </a:extLst>
        </xdr:cNvPr>
        <xdr:cNvSpPr txBox="1"/>
      </xdr:nvSpPr>
      <xdr:spPr>
        <a:xfrm>
          <a:off x="12611744" y="1726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3" name="正方形/長方形 792">
          <a:extLst>
            <a:ext uri="{FF2B5EF4-FFF2-40B4-BE49-F238E27FC236}">
              <a16:creationId xmlns:a16="http://schemas.microsoft.com/office/drawing/2014/main" id="{EEAEE004-9EC9-45A0-98E2-0324DD28EE1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4" name="正方形/長方形 793">
          <a:extLst>
            <a:ext uri="{FF2B5EF4-FFF2-40B4-BE49-F238E27FC236}">
              <a16:creationId xmlns:a16="http://schemas.microsoft.com/office/drawing/2014/main" id="{5DCB600F-07A2-45F1-9623-38AB3B4DCDC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5" name="正方形/長方形 794">
          <a:extLst>
            <a:ext uri="{FF2B5EF4-FFF2-40B4-BE49-F238E27FC236}">
              <a16:creationId xmlns:a16="http://schemas.microsoft.com/office/drawing/2014/main" id="{69F15D43-ED30-4E4D-9D49-918FB0071E3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6" name="正方形/長方形 795">
          <a:extLst>
            <a:ext uri="{FF2B5EF4-FFF2-40B4-BE49-F238E27FC236}">
              <a16:creationId xmlns:a16="http://schemas.microsoft.com/office/drawing/2014/main" id="{2F6CED51-E633-44F1-B78A-DCC6104C0A4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7" name="正方形/長方形 796">
          <a:extLst>
            <a:ext uri="{FF2B5EF4-FFF2-40B4-BE49-F238E27FC236}">
              <a16:creationId xmlns:a16="http://schemas.microsoft.com/office/drawing/2014/main" id="{DD60CAD4-BE6C-45F9-8794-7E151B1E3B6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8" name="正方形/長方形 797">
          <a:extLst>
            <a:ext uri="{FF2B5EF4-FFF2-40B4-BE49-F238E27FC236}">
              <a16:creationId xmlns:a16="http://schemas.microsoft.com/office/drawing/2014/main" id="{A81F27DE-FCFD-42EC-8837-AC7EBE10868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9" name="正方形/長方形 798">
          <a:extLst>
            <a:ext uri="{FF2B5EF4-FFF2-40B4-BE49-F238E27FC236}">
              <a16:creationId xmlns:a16="http://schemas.microsoft.com/office/drawing/2014/main" id="{4F725852-403D-4EB0-9E79-524E189B86D4}"/>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0" name="正方形/長方形 799">
          <a:extLst>
            <a:ext uri="{FF2B5EF4-FFF2-40B4-BE49-F238E27FC236}">
              <a16:creationId xmlns:a16="http://schemas.microsoft.com/office/drawing/2014/main" id="{AE871D1D-75EC-4671-A83F-B58855E44AB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1" name="テキスト ボックス 800">
          <a:extLst>
            <a:ext uri="{FF2B5EF4-FFF2-40B4-BE49-F238E27FC236}">
              <a16:creationId xmlns:a16="http://schemas.microsoft.com/office/drawing/2014/main" id="{4B96173A-AF95-4B72-BF4F-993C6379A01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2" name="直線コネクタ 801">
          <a:extLst>
            <a:ext uri="{FF2B5EF4-FFF2-40B4-BE49-F238E27FC236}">
              <a16:creationId xmlns:a16="http://schemas.microsoft.com/office/drawing/2014/main" id="{3980EB57-28C1-4D41-B002-726AFC6BD124}"/>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3" name="直線コネクタ 802">
          <a:extLst>
            <a:ext uri="{FF2B5EF4-FFF2-40B4-BE49-F238E27FC236}">
              <a16:creationId xmlns:a16="http://schemas.microsoft.com/office/drawing/2014/main" id="{CA619B14-C00E-418E-A1F8-62A2BA8214FA}"/>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4" name="テキスト ボックス 803">
          <a:extLst>
            <a:ext uri="{FF2B5EF4-FFF2-40B4-BE49-F238E27FC236}">
              <a16:creationId xmlns:a16="http://schemas.microsoft.com/office/drawing/2014/main" id="{3AC520E3-02E8-460B-8126-9E101823AA01}"/>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5" name="直線コネクタ 804">
          <a:extLst>
            <a:ext uri="{FF2B5EF4-FFF2-40B4-BE49-F238E27FC236}">
              <a16:creationId xmlns:a16="http://schemas.microsoft.com/office/drawing/2014/main" id="{4E26ECEF-B6E4-41E2-B464-FA8F30DCA542}"/>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6" name="テキスト ボックス 805">
          <a:extLst>
            <a:ext uri="{FF2B5EF4-FFF2-40B4-BE49-F238E27FC236}">
              <a16:creationId xmlns:a16="http://schemas.microsoft.com/office/drawing/2014/main" id="{10C06499-540B-452F-BD23-0348561AA173}"/>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7" name="直線コネクタ 806">
          <a:extLst>
            <a:ext uri="{FF2B5EF4-FFF2-40B4-BE49-F238E27FC236}">
              <a16:creationId xmlns:a16="http://schemas.microsoft.com/office/drawing/2014/main" id="{877DA562-6927-4AC6-BA4D-175B7ABC60CD}"/>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08" name="テキスト ボックス 807">
          <a:extLst>
            <a:ext uri="{FF2B5EF4-FFF2-40B4-BE49-F238E27FC236}">
              <a16:creationId xmlns:a16="http://schemas.microsoft.com/office/drawing/2014/main" id="{A68E872D-8898-45C3-A2DD-EB3852581288}"/>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09" name="直線コネクタ 808">
          <a:extLst>
            <a:ext uri="{FF2B5EF4-FFF2-40B4-BE49-F238E27FC236}">
              <a16:creationId xmlns:a16="http://schemas.microsoft.com/office/drawing/2014/main" id="{3199388F-D5AA-4A38-81B9-E8A5136BE11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0" name="テキスト ボックス 809">
          <a:extLst>
            <a:ext uri="{FF2B5EF4-FFF2-40B4-BE49-F238E27FC236}">
              <a16:creationId xmlns:a16="http://schemas.microsoft.com/office/drawing/2014/main" id="{A536F5CE-4991-4ED9-903F-26618A5AE9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1" name="直線コネクタ 810">
          <a:extLst>
            <a:ext uri="{FF2B5EF4-FFF2-40B4-BE49-F238E27FC236}">
              <a16:creationId xmlns:a16="http://schemas.microsoft.com/office/drawing/2014/main" id="{19E69462-C396-42BE-90F5-63CE2B757C5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2" name="テキスト ボックス 811">
          <a:extLst>
            <a:ext uri="{FF2B5EF4-FFF2-40B4-BE49-F238E27FC236}">
              <a16:creationId xmlns:a16="http://schemas.microsoft.com/office/drawing/2014/main" id="{9B8DDCF1-FC74-4BE2-AC94-27A64E700C8B}"/>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3" name="【公民館】&#10;一人当たり面積グラフ枠">
          <a:extLst>
            <a:ext uri="{FF2B5EF4-FFF2-40B4-BE49-F238E27FC236}">
              <a16:creationId xmlns:a16="http://schemas.microsoft.com/office/drawing/2014/main" id="{7679D736-0B1C-41B5-A72F-FDBB7E3AD8D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112776</xdr:rowOff>
    </xdr:from>
    <xdr:to>
      <xdr:col>116</xdr:col>
      <xdr:colOff>62864</xdr:colOff>
      <xdr:row>108</xdr:row>
      <xdr:rowOff>35052</xdr:rowOff>
    </xdr:to>
    <xdr:cxnSp macro="">
      <xdr:nvCxnSpPr>
        <xdr:cNvPr id="814" name="直線コネクタ 813">
          <a:extLst>
            <a:ext uri="{FF2B5EF4-FFF2-40B4-BE49-F238E27FC236}">
              <a16:creationId xmlns:a16="http://schemas.microsoft.com/office/drawing/2014/main" id="{D718C975-36B4-47A3-AD3A-AD559045280C}"/>
            </a:ext>
          </a:extLst>
        </xdr:cNvPr>
        <xdr:cNvCxnSpPr/>
      </xdr:nvCxnSpPr>
      <xdr:spPr>
        <a:xfrm flipV="1">
          <a:off x="22160864" y="17257776"/>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815" name="【公民館】&#10;一人当たり面積最小値テキスト">
          <a:extLst>
            <a:ext uri="{FF2B5EF4-FFF2-40B4-BE49-F238E27FC236}">
              <a16:creationId xmlns:a16="http://schemas.microsoft.com/office/drawing/2014/main" id="{8CD1AD94-D2C1-4A07-803D-F56ADA000733}"/>
            </a:ext>
          </a:extLst>
        </xdr:cNvPr>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816" name="直線コネクタ 815">
          <a:extLst>
            <a:ext uri="{FF2B5EF4-FFF2-40B4-BE49-F238E27FC236}">
              <a16:creationId xmlns:a16="http://schemas.microsoft.com/office/drawing/2014/main" id="{D12A6A9C-6668-412D-9B6B-B97D3DFAAD5D}"/>
            </a:ext>
          </a:extLst>
        </xdr:cNvPr>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59453</xdr:rowOff>
    </xdr:from>
    <xdr:ext cx="469744" cy="259045"/>
    <xdr:sp macro="" textlink="">
      <xdr:nvSpPr>
        <xdr:cNvPr id="817" name="【公民館】&#10;一人当たり面積最大値テキスト">
          <a:extLst>
            <a:ext uri="{FF2B5EF4-FFF2-40B4-BE49-F238E27FC236}">
              <a16:creationId xmlns:a16="http://schemas.microsoft.com/office/drawing/2014/main" id="{49888D3A-18DF-45E4-A7CC-A523FE1B5150}"/>
            </a:ext>
          </a:extLst>
        </xdr:cNvPr>
        <xdr:cNvSpPr txBox="1"/>
      </xdr:nvSpPr>
      <xdr:spPr>
        <a:xfrm>
          <a:off x="22199600" y="1703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112776</xdr:rowOff>
    </xdr:from>
    <xdr:to>
      <xdr:col>116</xdr:col>
      <xdr:colOff>152400</xdr:colOff>
      <xdr:row>100</xdr:row>
      <xdr:rowOff>112776</xdr:rowOff>
    </xdr:to>
    <xdr:cxnSp macro="">
      <xdr:nvCxnSpPr>
        <xdr:cNvPr id="818" name="直線コネクタ 817">
          <a:extLst>
            <a:ext uri="{FF2B5EF4-FFF2-40B4-BE49-F238E27FC236}">
              <a16:creationId xmlns:a16="http://schemas.microsoft.com/office/drawing/2014/main" id="{8B391030-BB32-4B8D-9A36-CCE29D69ED21}"/>
            </a:ext>
          </a:extLst>
        </xdr:cNvPr>
        <xdr:cNvCxnSpPr/>
      </xdr:nvCxnSpPr>
      <xdr:spPr>
        <a:xfrm>
          <a:off x="22072600" y="1725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137431</xdr:rowOff>
    </xdr:from>
    <xdr:ext cx="469744" cy="259045"/>
    <xdr:sp macro="" textlink="">
      <xdr:nvSpPr>
        <xdr:cNvPr id="819" name="【公民館】&#10;一人当たり面積平均値テキスト">
          <a:extLst>
            <a:ext uri="{FF2B5EF4-FFF2-40B4-BE49-F238E27FC236}">
              <a16:creationId xmlns:a16="http://schemas.microsoft.com/office/drawing/2014/main" id="{2A6FD4DF-0EE0-4EED-BA00-7E08A97581AE}"/>
            </a:ext>
          </a:extLst>
        </xdr:cNvPr>
        <xdr:cNvSpPr txBox="1"/>
      </xdr:nvSpPr>
      <xdr:spPr>
        <a:xfrm>
          <a:off x="22199600" y="17968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114554</xdr:rowOff>
    </xdr:from>
    <xdr:to>
      <xdr:col>116</xdr:col>
      <xdr:colOff>114300</xdr:colOff>
      <xdr:row>106</xdr:row>
      <xdr:rowOff>44704</xdr:rowOff>
    </xdr:to>
    <xdr:sp macro="" textlink="">
      <xdr:nvSpPr>
        <xdr:cNvPr id="820" name="フローチャート: 判断 819">
          <a:extLst>
            <a:ext uri="{FF2B5EF4-FFF2-40B4-BE49-F238E27FC236}">
              <a16:creationId xmlns:a16="http://schemas.microsoft.com/office/drawing/2014/main" id="{7A51E66E-1657-4782-BE17-2D4901E5E3D0}"/>
            </a:ext>
          </a:extLst>
        </xdr:cNvPr>
        <xdr:cNvSpPr/>
      </xdr:nvSpPr>
      <xdr:spPr>
        <a:xfrm>
          <a:off x="221107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100837</xdr:rowOff>
    </xdr:from>
    <xdr:to>
      <xdr:col>112</xdr:col>
      <xdr:colOff>38100</xdr:colOff>
      <xdr:row>106</xdr:row>
      <xdr:rowOff>30987</xdr:rowOff>
    </xdr:to>
    <xdr:sp macro="" textlink="">
      <xdr:nvSpPr>
        <xdr:cNvPr id="821" name="フローチャート: 判断 820">
          <a:extLst>
            <a:ext uri="{FF2B5EF4-FFF2-40B4-BE49-F238E27FC236}">
              <a16:creationId xmlns:a16="http://schemas.microsoft.com/office/drawing/2014/main" id="{BEE50DBE-7B21-47B7-AA48-FECC3EF92A3C}"/>
            </a:ext>
          </a:extLst>
        </xdr:cNvPr>
        <xdr:cNvSpPr/>
      </xdr:nvSpPr>
      <xdr:spPr>
        <a:xfrm>
          <a:off x="21272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114554</xdr:rowOff>
    </xdr:from>
    <xdr:to>
      <xdr:col>107</xdr:col>
      <xdr:colOff>101600</xdr:colOff>
      <xdr:row>106</xdr:row>
      <xdr:rowOff>44704</xdr:rowOff>
    </xdr:to>
    <xdr:sp macro="" textlink="">
      <xdr:nvSpPr>
        <xdr:cNvPr id="822" name="フローチャート: 判断 821">
          <a:extLst>
            <a:ext uri="{FF2B5EF4-FFF2-40B4-BE49-F238E27FC236}">
              <a16:creationId xmlns:a16="http://schemas.microsoft.com/office/drawing/2014/main" id="{C5FFB802-A174-4990-B7ED-C96B592347FE}"/>
            </a:ext>
          </a:extLst>
        </xdr:cNvPr>
        <xdr:cNvSpPr/>
      </xdr:nvSpPr>
      <xdr:spPr>
        <a:xfrm>
          <a:off x="20383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119126</xdr:rowOff>
    </xdr:from>
    <xdr:to>
      <xdr:col>102</xdr:col>
      <xdr:colOff>165100</xdr:colOff>
      <xdr:row>106</xdr:row>
      <xdr:rowOff>49276</xdr:rowOff>
    </xdr:to>
    <xdr:sp macro="" textlink="">
      <xdr:nvSpPr>
        <xdr:cNvPr id="823" name="フローチャート: 判断 822">
          <a:extLst>
            <a:ext uri="{FF2B5EF4-FFF2-40B4-BE49-F238E27FC236}">
              <a16:creationId xmlns:a16="http://schemas.microsoft.com/office/drawing/2014/main" id="{233438D7-B96A-4E92-BED3-79C0DC08AF09}"/>
            </a:ext>
          </a:extLst>
        </xdr:cNvPr>
        <xdr:cNvSpPr/>
      </xdr:nvSpPr>
      <xdr:spPr>
        <a:xfrm>
          <a:off x="194945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96265</xdr:rowOff>
    </xdr:from>
    <xdr:to>
      <xdr:col>98</xdr:col>
      <xdr:colOff>38100</xdr:colOff>
      <xdr:row>106</xdr:row>
      <xdr:rowOff>26415</xdr:rowOff>
    </xdr:to>
    <xdr:sp macro="" textlink="">
      <xdr:nvSpPr>
        <xdr:cNvPr id="824" name="フローチャート: 判断 823">
          <a:extLst>
            <a:ext uri="{FF2B5EF4-FFF2-40B4-BE49-F238E27FC236}">
              <a16:creationId xmlns:a16="http://schemas.microsoft.com/office/drawing/2014/main" id="{C193C01B-8A80-4A0A-9D03-C9EF4DDCC908}"/>
            </a:ext>
          </a:extLst>
        </xdr:cNvPr>
        <xdr:cNvSpPr/>
      </xdr:nvSpPr>
      <xdr:spPr>
        <a:xfrm>
          <a:off x="18605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1D32AE41-604F-400A-898E-03C3B12DD13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2514638B-4512-43C8-B500-F0AA5374A6C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62F88A1E-782A-45AB-B5F2-F1D2B64D567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CA7D414D-EC63-4E27-96E3-F5135A5C6F2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0F2466DE-6B2A-4191-A663-D783DF676C8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59689</xdr:rowOff>
    </xdr:from>
    <xdr:to>
      <xdr:col>116</xdr:col>
      <xdr:colOff>114300</xdr:colOff>
      <xdr:row>107</xdr:row>
      <xdr:rowOff>161289</xdr:rowOff>
    </xdr:to>
    <xdr:sp macro="" textlink="">
      <xdr:nvSpPr>
        <xdr:cNvPr id="830" name="楕円 829">
          <a:extLst>
            <a:ext uri="{FF2B5EF4-FFF2-40B4-BE49-F238E27FC236}">
              <a16:creationId xmlns:a16="http://schemas.microsoft.com/office/drawing/2014/main" id="{E7394C4A-9156-4004-9782-2C0A7552154D}"/>
            </a:ext>
          </a:extLst>
        </xdr:cNvPr>
        <xdr:cNvSpPr/>
      </xdr:nvSpPr>
      <xdr:spPr>
        <a:xfrm>
          <a:off x="221107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146066</xdr:rowOff>
    </xdr:from>
    <xdr:ext cx="469744" cy="259045"/>
    <xdr:sp macro="" textlink="">
      <xdr:nvSpPr>
        <xdr:cNvPr id="831" name="【公民館】&#10;一人当たり面積該当値テキスト">
          <a:extLst>
            <a:ext uri="{FF2B5EF4-FFF2-40B4-BE49-F238E27FC236}">
              <a16:creationId xmlns:a16="http://schemas.microsoft.com/office/drawing/2014/main" id="{C9411E1D-0170-43A5-9464-5231B002B672}"/>
            </a:ext>
          </a:extLst>
        </xdr:cNvPr>
        <xdr:cNvSpPr txBox="1"/>
      </xdr:nvSpPr>
      <xdr:spPr>
        <a:xfrm>
          <a:off x="22199600" y="1831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160274</xdr:rowOff>
    </xdr:from>
    <xdr:to>
      <xdr:col>112</xdr:col>
      <xdr:colOff>38100</xdr:colOff>
      <xdr:row>107</xdr:row>
      <xdr:rowOff>90424</xdr:rowOff>
    </xdr:to>
    <xdr:sp macro="" textlink="">
      <xdr:nvSpPr>
        <xdr:cNvPr id="832" name="楕円 831">
          <a:extLst>
            <a:ext uri="{FF2B5EF4-FFF2-40B4-BE49-F238E27FC236}">
              <a16:creationId xmlns:a16="http://schemas.microsoft.com/office/drawing/2014/main" id="{D55B438C-21C6-4D39-9E12-DF4BD9BB09EC}"/>
            </a:ext>
          </a:extLst>
        </xdr:cNvPr>
        <xdr:cNvSpPr/>
      </xdr:nvSpPr>
      <xdr:spPr>
        <a:xfrm>
          <a:off x="21272500" y="1833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39624</xdr:rowOff>
    </xdr:from>
    <xdr:to>
      <xdr:col>116</xdr:col>
      <xdr:colOff>63500</xdr:colOff>
      <xdr:row>107</xdr:row>
      <xdr:rowOff>110489</xdr:rowOff>
    </xdr:to>
    <xdr:cxnSp macro="">
      <xdr:nvCxnSpPr>
        <xdr:cNvPr id="833" name="直線コネクタ 832">
          <a:extLst>
            <a:ext uri="{FF2B5EF4-FFF2-40B4-BE49-F238E27FC236}">
              <a16:creationId xmlns:a16="http://schemas.microsoft.com/office/drawing/2014/main" id="{E1746271-1035-4ABA-9E2D-DEF8A39CF446}"/>
            </a:ext>
          </a:extLst>
        </xdr:cNvPr>
        <xdr:cNvCxnSpPr/>
      </xdr:nvCxnSpPr>
      <xdr:spPr>
        <a:xfrm>
          <a:off x="21323300" y="18384774"/>
          <a:ext cx="838200" cy="70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160274</xdr:rowOff>
    </xdr:from>
    <xdr:to>
      <xdr:col>107</xdr:col>
      <xdr:colOff>101600</xdr:colOff>
      <xdr:row>107</xdr:row>
      <xdr:rowOff>90424</xdr:rowOff>
    </xdr:to>
    <xdr:sp macro="" textlink="">
      <xdr:nvSpPr>
        <xdr:cNvPr id="834" name="楕円 833">
          <a:extLst>
            <a:ext uri="{FF2B5EF4-FFF2-40B4-BE49-F238E27FC236}">
              <a16:creationId xmlns:a16="http://schemas.microsoft.com/office/drawing/2014/main" id="{A455E1EC-5F99-465B-A926-35B74A984B4E}"/>
            </a:ext>
          </a:extLst>
        </xdr:cNvPr>
        <xdr:cNvSpPr/>
      </xdr:nvSpPr>
      <xdr:spPr>
        <a:xfrm>
          <a:off x="20383500" y="1833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39624</xdr:rowOff>
    </xdr:from>
    <xdr:to>
      <xdr:col>111</xdr:col>
      <xdr:colOff>177800</xdr:colOff>
      <xdr:row>107</xdr:row>
      <xdr:rowOff>39624</xdr:rowOff>
    </xdr:to>
    <xdr:cxnSp macro="">
      <xdr:nvCxnSpPr>
        <xdr:cNvPr id="835" name="直線コネクタ 834">
          <a:extLst>
            <a:ext uri="{FF2B5EF4-FFF2-40B4-BE49-F238E27FC236}">
              <a16:creationId xmlns:a16="http://schemas.microsoft.com/office/drawing/2014/main" id="{EA6D9202-612D-4B6E-9968-ADC6B82EB292}"/>
            </a:ext>
          </a:extLst>
        </xdr:cNvPr>
        <xdr:cNvCxnSpPr/>
      </xdr:nvCxnSpPr>
      <xdr:spPr>
        <a:xfrm>
          <a:off x="20434300" y="183847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160274</xdr:rowOff>
    </xdr:from>
    <xdr:to>
      <xdr:col>102</xdr:col>
      <xdr:colOff>165100</xdr:colOff>
      <xdr:row>107</xdr:row>
      <xdr:rowOff>90424</xdr:rowOff>
    </xdr:to>
    <xdr:sp macro="" textlink="">
      <xdr:nvSpPr>
        <xdr:cNvPr id="836" name="楕円 835">
          <a:extLst>
            <a:ext uri="{FF2B5EF4-FFF2-40B4-BE49-F238E27FC236}">
              <a16:creationId xmlns:a16="http://schemas.microsoft.com/office/drawing/2014/main" id="{3EFBBE2C-CB85-44D4-9674-C37A6BF0F361}"/>
            </a:ext>
          </a:extLst>
        </xdr:cNvPr>
        <xdr:cNvSpPr/>
      </xdr:nvSpPr>
      <xdr:spPr>
        <a:xfrm>
          <a:off x="19494500" y="1833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39624</xdr:rowOff>
    </xdr:from>
    <xdr:to>
      <xdr:col>107</xdr:col>
      <xdr:colOff>50800</xdr:colOff>
      <xdr:row>107</xdr:row>
      <xdr:rowOff>39624</xdr:rowOff>
    </xdr:to>
    <xdr:cxnSp macro="">
      <xdr:nvCxnSpPr>
        <xdr:cNvPr id="837" name="直線コネクタ 836">
          <a:extLst>
            <a:ext uri="{FF2B5EF4-FFF2-40B4-BE49-F238E27FC236}">
              <a16:creationId xmlns:a16="http://schemas.microsoft.com/office/drawing/2014/main" id="{DA4137DD-84C0-4AD7-866B-C239E361FCCC}"/>
            </a:ext>
          </a:extLst>
        </xdr:cNvPr>
        <xdr:cNvCxnSpPr/>
      </xdr:nvCxnSpPr>
      <xdr:spPr>
        <a:xfrm>
          <a:off x="19545300" y="183847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151130</xdr:rowOff>
    </xdr:from>
    <xdr:to>
      <xdr:col>98</xdr:col>
      <xdr:colOff>38100</xdr:colOff>
      <xdr:row>107</xdr:row>
      <xdr:rowOff>81280</xdr:rowOff>
    </xdr:to>
    <xdr:sp macro="" textlink="">
      <xdr:nvSpPr>
        <xdr:cNvPr id="838" name="楕円 837">
          <a:extLst>
            <a:ext uri="{FF2B5EF4-FFF2-40B4-BE49-F238E27FC236}">
              <a16:creationId xmlns:a16="http://schemas.microsoft.com/office/drawing/2014/main" id="{67A514B5-0E0B-4ED9-924D-57D8410880A2}"/>
            </a:ext>
          </a:extLst>
        </xdr:cNvPr>
        <xdr:cNvSpPr/>
      </xdr:nvSpPr>
      <xdr:spPr>
        <a:xfrm>
          <a:off x="18605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30480</xdr:rowOff>
    </xdr:from>
    <xdr:to>
      <xdr:col>102</xdr:col>
      <xdr:colOff>114300</xdr:colOff>
      <xdr:row>107</xdr:row>
      <xdr:rowOff>39624</xdr:rowOff>
    </xdr:to>
    <xdr:cxnSp macro="">
      <xdr:nvCxnSpPr>
        <xdr:cNvPr id="839" name="直線コネクタ 838">
          <a:extLst>
            <a:ext uri="{FF2B5EF4-FFF2-40B4-BE49-F238E27FC236}">
              <a16:creationId xmlns:a16="http://schemas.microsoft.com/office/drawing/2014/main" id="{B2FD397A-651E-4243-B74C-E87470152534}"/>
            </a:ext>
          </a:extLst>
        </xdr:cNvPr>
        <xdr:cNvCxnSpPr/>
      </xdr:nvCxnSpPr>
      <xdr:spPr>
        <a:xfrm>
          <a:off x="18656300" y="1837563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47514</xdr:rowOff>
    </xdr:from>
    <xdr:ext cx="469744" cy="259045"/>
    <xdr:sp macro="" textlink="">
      <xdr:nvSpPr>
        <xdr:cNvPr id="840" name="n_1aveValue【公民館】&#10;一人当たり面積">
          <a:extLst>
            <a:ext uri="{FF2B5EF4-FFF2-40B4-BE49-F238E27FC236}">
              <a16:creationId xmlns:a16="http://schemas.microsoft.com/office/drawing/2014/main" id="{125A03FA-8722-49B8-B8C1-3DEEB741BD1E}"/>
            </a:ext>
          </a:extLst>
        </xdr:cNvPr>
        <xdr:cNvSpPr txBox="1"/>
      </xdr:nvSpPr>
      <xdr:spPr>
        <a:xfrm>
          <a:off x="21075727" y="1787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61231</xdr:rowOff>
    </xdr:from>
    <xdr:ext cx="469744" cy="259045"/>
    <xdr:sp macro="" textlink="">
      <xdr:nvSpPr>
        <xdr:cNvPr id="841" name="n_2aveValue【公民館】&#10;一人当たり面積">
          <a:extLst>
            <a:ext uri="{FF2B5EF4-FFF2-40B4-BE49-F238E27FC236}">
              <a16:creationId xmlns:a16="http://schemas.microsoft.com/office/drawing/2014/main" id="{0DF76F1F-1D15-41A5-8015-4DFE8B95DD06}"/>
            </a:ext>
          </a:extLst>
        </xdr:cNvPr>
        <xdr:cNvSpPr txBox="1"/>
      </xdr:nvSpPr>
      <xdr:spPr>
        <a:xfrm>
          <a:off x="20199427" y="178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65803</xdr:rowOff>
    </xdr:from>
    <xdr:ext cx="469744" cy="259045"/>
    <xdr:sp macro="" textlink="">
      <xdr:nvSpPr>
        <xdr:cNvPr id="842" name="n_3aveValue【公民館】&#10;一人当たり面積">
          <a:extLst>
            <a:ext uri="{FF2B5EF4-FFF2-40B4-BE49-F238E27FC236}">
              <a16:creationId xmlns:a16="http://schemas.microsoft.com/office/drawing/2014/main" id="{BBAB4198-23B0-4A79-8289-C6A5F871EF1F}"/>
            </a:ext>
          </a:extLst>
        </xdr:cNvPr>
        <xdr:cNvSpPr txBox="1"/>
      </xdr:nvSpPr>
      <xdr:spPr>
        <a:xfrm>
          <a:off x="19310427" y="1789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42942</xdr:rowOff>
    </xdr:from>
    <xdr:ext cx="469744" cy="259045"/>
    <xdr:sp macro="" textlink="">
      <xdr:nvSpPr>
        <xdr:cNvPr id="843" name="n_4aveValue【公民館】&#10;一人当たり面積">
          <a:extLst>
            <a:ext uri="{FF2B5EF4-FFF2-40B4-BE49-F238E27FC236}">
              <a16:creationId xmlns:a16="http://schemas.microsoft.com/office/drawing/2014/main" id="{B9C55AFA-7B1A-44BF-B8A7-7791647E54CE}"/>
            </a:ext>
          </a:extLst>
        </xdr:cNvPr>
        <xdr:cNvSpPr txBox="1"/>
      </xdr:nvSpPr>
      <xdr:spPr>
        <a:xfrm>
          <a:off x="18421427" y="1787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81551</xdr:rowOff>
    </xdr:from>
    <xdr:ext cx="469744" cy="259045"/>
    <xdr:sp macro="" textlink="">
      <xdr:nvSpPr>
        <xdr:cNvPr id="844" name="n_1mainValue【公民館】&#10;一人当たり面積">
          <a:extLst>
            <a:ext uri="{FF2B5EF4-FFF2-40B4-BE49-F238E27FC236}">
              <a16:creationId xmlns:a16="http://schemas.microsoft.com/office/drawing/2014/main" id="{91A00F3B-D67D-4A35-AA36-D4587CE4610C}"/>
            </a:ext>
          </a:extLst>
        </xdr:cNvPr>
        <xdr:cNvSpPr txBox="1"/>
      </xdr:nvSpPr>
      <xdr:spPr>
        <a:xfrm>
          <a:off x="21075727" y="1842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81551</xdr:rowOff>
    </xdr:from>
    <xdr:ext cx="469744" cy="259045"/>
    <xdr:sp macro="" textlink="">
      <xdr:nvSpPr>
        <xdr:cNvPr id="845" name="n_2mainValue【公民館】&#10;一人当たり面積">
          <a:extLst>
            <a:ext uri="{FF2B5EF4-FFF2-40B4-BE49-F238E27FC236}">
              <a16:creationId xmlns:a16="http://schemas.microsoft.com/office/drawing/2014/main" id="{BF3496F5-E925-4459-99B9-C3B26EC4703F}"/>
            </a:ext>
          </a:extLst>
        </xdr:cNvPr>
        <xdr:cNvSpPr txBox="1"/>
      </xdr:nvSpPr>
      <xdr:spPr>
        <a:xfrm>
          <a:off x="20199427" y="1842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81551</xdr:rowOff>
    </xdr:from>
    <xdr:ext cx="469744" cy="259045"/>
    <xdr:sp macro="" textlink="">
      <xdr:nvSpPr>
        <xdr:cNvPr id="846" name="n_3mainValue【公民館】&#10;一人当たり面積">
          <a:extLst>
            <a:ext uri="{FF2B5EF4-FFF2-40B4-BE49-F238E27FC236}">
              <a16:creationId xmlns:a16="http://schemas.microsoft.com/office/drawing/2014/main" id="{ECC61FB7-AEC3-4302-8E03-190D65705DCA}"/>
            </a:ext>
          </a:extLst>
        </xdr:cNvPr>
        <xdr:cNvSpPr txBox="1"/>
      </xdr:nvSpPr>
      <xdr:spPr>
        <a:xfrm>
          <a:off x="19310427" y="1842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72407</xdr:rowOff>
    </xdr:from>
    <xdr:ext cx="469744" cy="259045"/>
    <xdr:sp macro="" textlink="">
      <xdr:nvSpPr>
        <xdr:cNvPr id="847" name="n_4mainValue【公民館】&#10;一人当たり面積">
          <a:extLst>
            <a:ext uri="{FF2B5EF4-FFF2-40B4-BE49-F238E27FC236}">
              <a16:creationId xmlns:a16="http://schemas.microsoft.com/office/drawing/2014/main" id="{91C40924-1CC2-47F4-9103-327139F3FAA4}"/>
            </a:ext>
          </a:extLst>
        </xdr:cNvPr>
        <xdr:cNvSpPr txBox="1"/>
      </xdr:nvSpPr>
      <xdr:spPr>
        <a:xfrm>
          <a:off x="18421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8" name="正方形/長方形 847">
          <a:extLst>
            <a:ext uri="{FF2B5EF4-FFF2-40B4-BE49-F238E27FC236}">
              <a16:creationId xmlns:a16="http://schemas.microsoft.com/office/drawing/2014/main" id="{074B1AAC-9049-437E-A051-0AA5B5EE80F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9" name="正方形/長方形 848">
          <a:extLst>
            <a:ext uri="{FF2B5EF4-FFF2-40B4-BE49-F238E27FC236}">
              <a16:creationId xmlns:a16="http://schemas.microsoft.com/office/drawing/2014/main" id="{510D684F-823C-4829-8BB1-83CD23D8C04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0" name="テキスト ボックス 849">
          <a:extLst>
            <a:ext uri="{FF2B5EF4-FFF2-40B4-BE49-F238E27FC236}">
              <a16:creationId xmlns:a16="http://schemas.microsoft.com/office/drawing/2014/main" id="{CAD02E26-1604-4E2F-8226-024E12C685F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認定こども園等については、平成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年度に認定こども園を新設したことにより、平成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年度と比較して、有形固定資産減価償却率は改善し、一人当たり面積は増加した。令和元年度に、新設に伴い用途廃止した認定こども園</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園を除却（一部転用）したことと、別の認定こども園</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園を民間に売却したことにより、一人当たり面積が大きく減少し、類似団体平均を下回った。</a:t>
          </a:r>
        </a:p>
        <a:p>
          <a:r>
            <a:rPr kumimoji="1" lang="ja-JP" altLang="en-US" sz="1300">
              <a:latin typeface="ＭＳ Ｐゴシック" panose="020B0600070205080204" pitchFamily="50" charset="-128"/>
              <a:ea typeface="ＭＳ Ｐゴシック" panose="020B0600070205080204" pitchFamily="50" charset="-128"/>
            </a:rPr>
            <a:t>　学校施設の有形固定資産減価償却率については、全国平均、兵庫県平均、類似団体平均と比較して、大きく上回っている状態であるが、今後</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年間で、市内全ての小中学校を地域ごとに集約し、小中一貫校を整備していくことから、徐々に平均を下回っていくものと見込んでいる。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A46A980-1573-4A6E-8A53-38A0005C8A5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67E6D73-AB29-4731-B060-DE0CC74559C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637B44C-CB76-44D5-BCEC-1486C8CB603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3E7A6F9-D564-412D-9092-61A0D81A9F6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兵庫県加東市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0819764-4C37-4633-A560-EFBD74BF1C5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DC822C1-2253-44B9-8B32-F8189236ED6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DC78F75-FDE4-4ED9-A74B-0B92557870D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02FCC2C-9D48-43F0-A931-EEF4589B53B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53C44C4-ECC8-48FC-930F-84628554068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F04C4AD-7441-4E64-9C7A-8B85E1228A0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40,348
38,672
157.55
19,158,383
18,477,091
455,242
11,934,561
22,243,633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76173F4-C10A-4F4F-8D42-FFCAE757EA0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7A4DB43-5862-4C0A-87B8-0E466C570F4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5D39F33-1084-4581-9722-C3AF491F693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3D6AC31-2E98-4CDC-AF9E-7DF4A88D674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FB7394B-E915-471B-AE21-79C7BC26EFC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A3D87C3A-33D9-43CD-9687-B94F14E219E7}"/>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ACE07C1-C3CC-4785-A268-EC1680610B0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5B6C4FF-B025-4602-9FBA-1606959066D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8508FCD-3F20-4ED2-8DA7-193D58F1790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60D07D3-DEB8-47F4-BB9C-50C505E5968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538C6C6-EA4A-49AA-82A5-1505D125182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5605926-5BBE-4650-A8D7-2CBA27EB379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21F2610-5098-4D87-B384-3615D119129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0D703FE-C6BB-4B74-B544-D8454628E9D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9AE14B6-AD0B-4638-AE73-88B236C41E2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133B982-34F5-4679-8823-3DE9BB31411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AC76DFB-A885-4F76-B7EE-178746C0DBC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7990306-7100-4C11-879C-8A1974401DE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4408106-3074-490F-823E-9C5860B55DC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4CF6A842-B230-494B-AB24-CB2828EEB135}"/>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5C44883-1358-4378-A4F8-E7DD618C688E}"/>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34CCDB1-E028-44F3-B40E-F05A72D733E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89DB660-7F46-4DA6-8E2A-5E874369323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3F76F6A-6791-4DCC-9300-BAC08609D33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388B03B-536E-4CBD-9A08-704D07CC70E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3329487-124D-4346-A65B-58B920A2758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4202D16-BB14-4392-A6C3-A39C7672176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ABEA766-4575-4DD7-AE03-F5A8D23F1E4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5AA6992-798C-42E2-B5C3-B9CEDD648DFE}"/>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D6F56371-1C0D-44CB-B62C-D00435471CA7}"/>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A9F4B73-63CB-401A-90ED-99E6EA939968}"/>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60F606A-E7F7-469A-8FA6-CDB1BB4F168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F75A98C6-1F04-4382-ADAC-DC85FD6C2FE2}"/>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ACC09717-6232-4326-9F47-12EADF0FD8F3}"/>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E7768341-8D8E-4137-BCA4-1B75F693C4E2}"/>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18127858-434B-4012-A2B2-F0B7EFB4C22A}"/>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D953DC34-E1AF-4FDB-A900-58FB48438D81}"/>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9B3CD9B3-F92D-4001-B7CB-A6E40CB04A41}"/>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97900A26-7ABA-4C23-ABAE-EC4502B04AA5}"/>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57C03028-8613-4312-B607-BFD5A5E4CA24}"/>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BC96ED76-4C2E-4534-9E4A-4D7397FE7245}"/>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D1F90BC1-6B7F-4905-A768-C4AC87E9518A}"/>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FC13B7BD-C498-446A-8775-D1A0905F990C}"/>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737E95B-0F72-4592-BA4C-3D32EAEFCD07}"/>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3A2EB7CB-D188-45D9-B590-6238D1FAB5B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D31B68B4-6329-4B06-B406-5262912543B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146413</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181FA5DC-3682-44A8-8657-2A5E5787C58C}"/>
            </a:ext>
          </a:extLst>
        </xdr:cNvPr>
        <xdr:cNvCxnSpPr/>
      </xdr:nvCxnSpPr>
      <xdr:spPr>
        <a:xfrm flipV="1">
          <a:off x="4634865" y="5804263"/>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30E8BC62-8B97-452D-99F3-52A217224208}"/>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92A93B-BE49-49B9-9FCD-5D0FA961EEF9}"/>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93090</xdr:rowOff>
    </xdr:from>
    <xdr:ext cx="340478" cy="259045"/>
    <xdr:sp macro="" textlink="">
      <xdr:nvSpPr>
        <xdr:cNvPr id="61" name="【図書館】&#10;有形固定資産減価償却率最大値テキスト">
          <a:extLst>
            <a:ext uri="{FF2B5EF4-FFF2-40B4-BE49-F238E27FC236}">
              <a16:creationId xmlns:a16="http://schemas.microsoft.com/office/drawing/2014/main" id="{999DAEE8-7F78-4550-A68C-BE24EDDBC4FE}"/>
            </a:ext>
          </a:extLst>
        </xdr:cNvPr>
        <xdr:cNvSpPr txBox="1"/>
      </xdr:nvSpPr>
      <xdr:spPr>
        <a:xfrm>
          <a:off x="4673600" y="557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146413</xdr:rowOff>
    </xdr:from>
    <xdr:to>
      <xdr:col>24</xdr:col>
      <xdr:colOff>152400</xdr:colOff>
      <xdr:row>33</xdr:row>
      <xdr:rowOff>146413</xdr:rowOff>
    </xdr:to>
    <xdr:cxnSp macro="">
      <xdr:nvCxnSpPr>
        <xdr:cNvPr id="62" name="直線コネクタ 61">
          <a:extLst>
            <a:ext uri="{FF2B5EF4-FFF2-40B4-BE49-F238E27FC236}">
              <a16:creationId xmlns:a16="http://schemas.microsoft.com/office/drawing/2014/main" id="{D785B5AC-38F1-4EAD-87E6-0A319E870088}"/>
            </a:ext>
          </a:extLst>
        </xdr:cNvPr>
        <xdr:cNvCxnSpPr/>
      </xdr:nvCxnSpPr>
      <xdr:spPr>
        <a:xfrm>
          <a:off x="4546600" y="580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82567</xdr:rowOff>
    </xdr:from>
    <xdr:ext cx="405111" cy="259045"/>
    <xdr:sp macro="" textlink="">
      <xdr:nvSpPr>
        <xdr:cNvPr id="63" name="【図書館】&#10;有形固定資産減価償却率平均値テキスト">
          <a:extLst>
            <a:ext uri="{FF2B5EF4-FFF2-40B4-BE49-F238E27FC236}">
              <a16:creationId xmlns:a16="http://schemas.microsoft.com/office/drawing/2014/main" id="{4A02DEDD-A482-4EE4-944B-9D12AEB4B14C}"/>
            </a:ext>
          </a:extLst>
        </xdr:cNvPr>
        <xdr:cNvSpPr txBox="1"/>
      </xdr:nvSpPr>
      <xdr:spPr>
        <a:xfrm>
          <a:off x="4673600" y="6254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59690</xdr:rowOff>
    </xdr:from>
    <xdr:to>
      <xdr:col>24</xdr:col>
      <xdr:colOff>114300</xdr:colOff>
      <xdr:row>37</xdr:row>
      <xdr:rowOff>161290</xdr:rowOff>
    </xdr:to>
    <xdr:sp macro="" textlink="">
      <xdr:nvSpPr>
        <xdr:cNvPr id="64" name="フローチャート: 判断 63">
          <a:extLst>
            <a:ext uri="{FF2B5EF4-FFF2-40B4-BE49-F238E27FC236}">
              <a16:creationId xmlns:a16="http://schemas.microsoft.com/office/drawing/2014/main" id="{FD6051B0-D172-4374-9572-E36ACC11154D}"/>
            </a:ext>
          </a:extLst>
        </xdr:cNvPr>
        <xdr:cNvSpPr/>
      </xdr:nvSpPr>
      <xdr:spPr>
        <a:xfrm>
          <a:off x="45847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72753</xdr:rowOff>
    </xdr:from>
    <xdr:to>
      <xdr:col>20</xdr:col>
      <xdr:colOff>38100</xdr:colOff>
      <xdr:row>38</xdr:row>
      <xdr:rowOff>2903</xdr:rowOff>
    </xdr:to>
    <xdr:sp macro="" textlink="">
      <xdr:nvSpPr>
        <xdr:cNvPr id="65" name="フローチャート: 判断 64">
          <a:extLst>
            <a:ext uri="{FF2B5EF4-FFF2-40B4-BE49-F238E27FC236}">
              <a16:creationId xmlns:a16="http://schemas.microsoft.com/office/drawing/2014/main" id="{F1B43BB1-6838-442A-B5FF-B085CEBBB1BE}"/>
            </a:ext>
          </a:extLst>
        </xdr:cNvPr>
        <xdr:cNvSpPr/>
      </xdr:nvSpPr>
      <xdr:spPr>
        <a:xfrm>
          <a:off x="3746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35197</xdr:rowOff>
    </xdr:from>
    <xdr:to>
      <xdr:col>15</xdr:col>
      <xdr:colOff>101600</xdr:colOff>
      <xdr:row>37</xdr:row>
      <xdr:rowOff>136797</xdr:rowOff>
    </xdr:to>
    <xdr:sp macro="" textlink="">
      <xdr:nvSpPr>
        <xdr:cNvPr id="66" name="フローチャート: 判断 65">
          <a:extLst>
            <a:ext uri="{FF2B5EF4-FFF2-40B4-BE49-F238E27FC236}">
              <a16:creationId xmlns:a16="http://schemas.microsoft.com/office/drawing/2014/main" id="{EF725CD7-0573-4A45-BA2D-C161255AE734}"/>
            </a:ext>
          </a:extLst>
        </xdr:cNvPr>
        <xdr:cNvSpPr/>
      </xdr:nvSpPr>
      <xdr:spPr>
        <a:xfrm>
          <a:off x="2857500" y="637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7" name="フローチャート: 判断 66">
          <a:extLst>
            <a:ext uri="{FF2B5EF4-FFF2-40B4-BE49-F238E27FC236}">
              <a16:creationId xmlns:a16="http://schemas.microsoft.com/office/drawing/2014/main" id="{63702D34-5885-4485-A7EF-216EDB169F38}"/>
            </a:ext>
          </a:extLst>
        </xdr:cNvPr>
        <xdr:cNvSpPr/>
      </xdr:nvSpPr>
      <xdr:spPr>
        <a:xfrm>
          <a:off x="1968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72753</xdr:rowOff>
    </xdr:from>
    <xdr:to>
      <xdr:col>6</xdr:col>
      <xdr:colOff>38100</xdr:colOff>
      <xdr:row>37</xdr:row>
      <xdr:rowOff>2903</xdr:rowOff>
    </xdr:to>
    <xdr:sp macro="" textlink="">
      <xdr:nvSpPr>
        <xdr:cNvPr id="68" name="フローチャート: 判断 67">
          <a:extLst>
            <a:ext uri="{FF2B5EF4-FFF2-40B4-BE49-F238E27FC236}">
              <a16:creationId xmlns:a16="http://schemas.microsoft.com/office/drawing/2014/main" id="{55773BEE-4ED2-47DD-9411-9BD6FF825507}"/>
            </a:ext>
          </a:extLst>
        </xdr:cNvPr>
        <xdr:cNvSpPr/>
      </xdr:nvSpPr>
      <xdr:spPr>
        <a:xfrm>
          <a:off x="10795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7363106-2809-4BB8-B494-56D4CB5A0DD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0284B96-703A-4682-869A-B0A5F6CFECA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978C96EF-5E98-4807-A145-ADDE8329DFAE}"/>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B29472E-6F8F-43E2-B783-6648751C718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521AD949-5142-4AF6-B398-4D23B98F3B5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77651</xdr:rowOff>
    </xdr:from>
    <xdr:to>
      <xdr:col>24</xdr:col>
      <xdr:colOff>114300</xdr:colOff>
      <xdr:row>38</xdr:row>
      <xdr:rowOff>7801</xdr:rowOff>
    </xdr:to>
    <xdr:sp macro="" textlink="">
      <xdr:nvSpPr>
        <xdr:cNvPr id="74" name="楕円 73">
          <a:extLst>
            <a:ext uri="{FF2B5EF4-FFF2-40B4-BE49-F238E27FC236}">
              <a16:creationId xmlns:a16="http://schemas.microsoft.com/office/drawing/2014/main" id="{0A5F437F-91B3-43D4-85A5-5747F57C68B1}"/>
            </a:ext>
          </a:extLst>
        </xdr:cNvPr>
        <xdr:cNvSpPr/>
      </xdr:nvSpPr>
      <xdr:spPr>
        <a:xfrm>
          <a:off x="4584700" y="642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56078</xdr:rowOff>
    </xdr:from>
    <xdr:ext cx="405111" cy="259045"/>
    <xdr:sp macro="" textlink="">
      <xdr:nvSpPr>
        <xdr:cNvPr id="75" name="【図書館】&#10;有形固定資産減価償却率該当値テキスト">
          <a:extLst>
            <a:ext uri="{FF2B5EF4-FFF2-40B4-BE49-F238E27FC236}">
              <a16:creationId xmlns:a16="http://schemas.microsoft.com/office/drawing/2014/main" id="{1B6FBE3C-A739-46C4-B9C1-43E50355756D}"/>
            </a:ext>
          </a:extLst>
        </xdr:cNvPr>
        <xdr:cNvSpPr txBox="1"/>
      </xdr:nvSpPr>
      <xdr:spPr>
        <a:xfrm>
          <a:off x="4673600" y="6399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61323</xdr:rowOff>
    </xdr:from>
    <xdr:to>
      <xdr:col>20</xdr:col>
      <xdr:colOff>38100</xdr:colOff>
      <xdr:row>37</xdr:row>
      <xdr:rowOff>162923</xdr:rowOff>
    </xdr:to>
    <xdr:sp macro="" textlink="">
      <xdr:nvSpPr>
        <xdr:cNvPr id="76" name="楕円 75">
          <a:extLst>
            <a:ext uri="{FF2B5EF4-FFF2-40B4-BE49-F238E27FC236}">
              <a16:creationId xmlns:a16="http://schemas.microsoft.com/office/drawing/2014/main" id="{94B9D6CF-C159-4CC9-9CC0-26FF7C5FAED5}"/>
            </a:ext>
          </a:extLst>
        </xdr:cNvPr>
        <xdr:cNvSpPr/>
      </xdr:nvSpPr>
      <xdr:spPr>
        <a:xfrm>
          <a:off x="3746500" y="640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112123</xdr:rowOff>
    </xdr:from>
    <xdr:to>
      <xdr:col>24</xdr:col>
      <xdr:colOff>63500</xdr:colOff>
      <xdr:row>37</xdr:row>
      <xdr:rowOff>128451</xdr:rowOff>
    </xdr:to>
    <xdr:cxnSp macro="">
      <xdr:nvCxnSpPr>
        <xdr:cNvPr id="77" name="直線コネクタ 76">
          <a:extLst>
            <a:ext uri="{FF2B5EF4-FFF2-40B4-BE49-F238E27FC236}">
              <a16:creationId xmlns:a16="http://schemas.microsoft.com/office/drawing/2014/main" id="{4BD5884F-BD43-4951-9AA9-35DEEDEC8FF9}"/>
            </a:ext>
          </a:extLst>
        </xdr:cNvPr>
        <xdr:cNvCxnSpPr/>
      </xdr:nvCxnSpPr>
      <xdr:spPr>
        <a:xfrm>
          <a:off x="3797300" y="6455773"/>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36830</xdr:rowOff>
    </xdr:from>
    <xdr:to>
      <xdr:col>15</xdr:col>
      <xdr:colOff>101600</xdr:colOff>
      <xdr:row>37</xdr:row>
      <xdr:rowOff>138430</xdr:rowOff>
    </xdr:to>
    <xdr:sp macro="" textlink="">
      <xdr:nvSpPr>
        <xdr:cNvPr id="78" name="楕円 77">
          <a:extLst>
            <a:ext uri="{FF2B5EF4-FFF2-40B4-BE49-F238E27FC236}">
              <a16:creationId xmlns:a16="http://schemas.microsoft.com/office/drawing/2014/main" id="{E1618D2E-2C67-45A0-8A59-854EA135689C}"/>
            </a:ext>
          </a:extLst>
        </xdr:cNvPr>
        <xdr:cNvSpPr/>
      </xdr:nvSpPr>
      <xdr:spPr>
        <a:xfrm>
          <a:off x="2857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87630</xdr:rowOff>
    </xdr:from>
    <xdr:to>
      <xdr:col>19</xdr:col>
      <xdr:colOff>177800</xdr:colOff>
      <xdr:row>37</xdr:row>
      <xdr:rowOff>112123</xdr:rowOff>
    </xdr:to>
    <xdr:cxnSp macro="">
      <xdr:nvCxnSpPr>
        <xdr:cNvPr id="79" name="直線コネクタ 78">
          <a:extLst>
            <a:ext uri="{FF2B5EF4-FFF2-40B4-BE49-F238E27FC236}">
              <a16:creationId xmlns:a16="http://schemas.microsoft.com/office/drawing/2014/main" id="{FD6FDAC0-D208-451C-B194-901553AD2E0B}"/>
            </a:ext>
          </a:extLst>
        </xdr:cNvPr>
        <xdr:cNvCxnSpPr/>
      </xdr:nvCxnSpPr>
      <xdr:spPr>
        <a:xfrm>
          <a:off x="2908300" y="643128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15603</xdr:rowOff>
    </xdr:from>
    <xdr:to>
      <xdr:col>10</xdr:col>
      <xdr:colOff>165100</xdr:colOff>
      <xdr:row>37</xdr:row>
      <xdr:rowOff>117203</xdr:rowOff>
    </xdr:to>
    <xdr:sp macro="" textlink="">
      <xdr:nvSpPr>
        <xdr:cNvPr id="80" name="楕円 79">
          <a:extLst>
            <a:ext uri="{FF2B5EF4-FFF2-40B4-BE49-F238E27FC236}">
              <a16:creationId xmlns:a16="http://schemas.microsoft.com/office/drawing/2014/main" id="{A88BCCF8-6D07-4845-95DC-954DFC166630}"/>
            </a:ext>
          </a:extLst>
        </xdr:cNvPr>
        <xdr:cNvSpPr/>
      </xdr:nvSpPr>
      <xdr:spPr>
        <a:xfrm>
          <a:off x="1968500" y="635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66403</xdr:rowOff>
    </xdr:from>
    <xdr:to>
      <xdr:col>15</xdr:col>
      <xdr:colOff>50800</xdr:colOff>
      <xdr:row>37</xdr:row>
      <xdr:rowOff>87630</xdr:rowOff>
    </xdr:to>
    <xdr:cxnSp macro="">
      <xdr:nvCxnSpPr>
        <xdr:cNvPr id="81" name="直線コネクタ 80">
          <a:extLst>
            <a:ext uri="{FF2B5EF4-FFF2-40B4-BE49-F238E27FC236}">
              <a16:creationId xmlns:a16="http://schemas.microsoft.com/office/drawing/2014/main" id="{77422F6C-39BE-424D-8945-9A137B3FAA2A}"/>
            </a:ext>
          </a:extLst>
        </xdr:cNvPr>
        <xdr:cNvCxnSpPr/>
      </xdr:nvCxnSpPr>
      <xdr:spPr>
        <a:xfrm>
          <a:off x="2019300" y="641005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156028</xdr:rowOff>
    </xdr:from>
    <xdr:to>
      <xdr:col>6</xdr:col>
      <xdr:colOff>38100</xdr:colOff>
      <xdr:row>37</xdr:row>
      <xdr:rowOff>86178</xdr:rowOff>
    </xdr:to>
    <xdr:sp macro="" textlink="">
      <xdr:nvSpPr>
        <xdr:cNvPr id="82" name="楕円 81">
          <a:extLst>
            <a:ext uri="{FF2B5EF4-FFF2-40B4-BE49-F238E27FC236}">
              <a16:creationId xmlns:a16="http://schemas.microsoft.com/office/drawing/2014/main" id="{F3F625D6-5559-4A4B-8B87-087BEE88E0DD}"/>
            </a:ext>
          </a:extLst>
        </xdr:cNvPr>
        <xdr:cNvSpPr/>
      </xdr:nvSpPr>
      <xdr:spPr>
        <a:xfrm>
          <a:off x="1079500" y="63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35378</xdr:rowOff>
    </xdr:from>
    <xdr:to>
      <xdr:col>10</xdr:col>
      <xdr:colOff>114300</xdr:colOff>
      <xdr:row>37</xdr:row>
      <xdr:rowOff>66403</xdr:rowOff>
    </xdr:to>
    <xdr:cxnSp macro="">
      <xdr:nvCxnSpPr>
        <xdr:cNvPr id="83" name="直線コネクタ 82">
          <a:extLst>
            <a:ext uri="{FF2B5EF4-FFF2-40B4-BE49-F238E27FC236}">
              <a16:creationId xmlns:a16="http://schemas.microsoft.com/office/drawing/2014/main" id="{36FB5179-B4B4-4B4D-99C6-10E9EE0B419C}"/>
            </a:ext>
          </a:extLst>
        </xdr:cNvPr>
        <xdr:cNvCxnSpPr/>
      </xdr:nvCxnSpPr>
      <xdr:spPr>
        <a:xfrm>
          <a:off x="1130300" y="6379028"/>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165480</xdr:rowOff>
    </xdr:from>
    <xdr:ext cx="405111" cy="259045"/>
    <xdr:sp macro="" textlink="">
      <xdr:nvSpPr>
        <xdr:cNvPr id="84" name="n_1aveValue【図書館】&#10;有形固定資産減価償却率">
          <a:extLst>
            <a:ext uri="{FF2B5EF4-FFF2-40B4-BE49-F238E27FC236}">
              <a16:creationId xmlns:a16="http://schemas.microsoft.com/office/drawing/2014/main" id="{F7C32817-285E-4DFB-99DA-3D5F63454E8D}"/>
            </a:ext>
          </a:extLst>
        </xdr:cNvPr>
        <xdr:cNvSpPr txBox="1"/>
      </xdr:nvSpPr>
      <xdr:spPr>
        <a:xfrm>
          <a:off x="3582044" y="650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153324</xdr:rowOff>
    </xdr:from>
    <xdr:ext cx="405111" cy="259045"/>
    <xdr:sp macro="" textlink="">
      <xdr:nvSpPr>
        <xdr:cNvPr id="85" name="n_2aveValue【図書館】&#10;有形固定資産減価償却率">
          <a:extLst>
            <a:ext uri="{FF2B5EF4-FFF2-40B4-BE49-F238E27FC236}">
              <a16:creationId xmlns:a16="http://schemas.microsoft.com/office/drawing/2014/main" id="{E3A1B60B-3312-4203-9BBB-9B0692B3284C}"/>
            </a:ext>
          </a:extLst>
        </xdr:cNvPr>
        <xdr:cNvSpPr txBox="1"/>
      </xdr:nvSpPr>
      <xdr:spPr>
        <a:xfrm>
          <a:off x="2705744" y="615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97807</xdr:rowOff>
    </xdr:from>
    <xdr:ext cx="405111" cy="259045"/>
    <xdr:sp macro="" textlink="">
      <xdr:nvSpPr>
        <xdr:cNvPr id="86" name="n_3aveValue【図書館】&#10;有形固定資産減価償却率">
          <a:extLst>
            <a:ext uri="{FF2B5EF4-FFF2-40B4-BE49-F238E27FC236}">
              <a16:creationId xmlns:a16="http://schemas.microsoft.com/office/drawing/2014/main" id="{23414A60-0756-40E9-8D29-B99C0E991849}"/>
            </a:ext>
          </a:extLst>
        </xdr:cNvPr>
        <xdr:cNvSpPr txBox="1"/>
      </xdr:nvSpPr>
      <xdr:spPr>
        <a:xfrm>
          <a:off x="1816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19430</xdr:rowOff>
    </xdr:from>
    <xdr:ext cx="405111" cy="259045"/>
    <xdr:sp macro="" textlink="">
      <xdr:nvSpPr>
        <xdr:cNvPr id="87" name="n_4aveValue【図書館】&#10;有形固定資産減価償却率">
          <a:extLst>
            <a:ext uri="{FF2B5EF4-FFF2-40B4-BE49-F238E27FC236}">
              <a16:creationId xmlns:a16="http://schemas.microsoft.com/office/drawing/2014/main" id="{E4F3E860-893C-4C3A-AB80-E60E95A1EB65}"/>
            </a:ext>
          </a:extLst>
        </xdr:cNvPr>
        <xdr:cNvSpPr txBox="1"/>
      </xdr:nvSpPr>
      <xdr:spPr>
        <a:xfrm>
          <a:off x="927744" y="602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8000</xdr:rowOff>
    </xdr:from>
    <xdr:ext cx="405111" cy="259045"/>
    <xdr:sp macro="" textlink="">
      <xdr:nvSpPr>
        <xdr:cNvPr id="88" name="n_1mainValue【図書館】&#10;有形固定資産減価償却率">
          <a:extLst>
            <a:ext uri="{FF2B5EF4-FFF2-40B4-BE49-F238E27FC236}">
              <a16:creationId xmlns:a16="http://schemas.microsoft.com/office/drawing/2014/main" id="{32F75C14-C9B9-4962-A28B-B819FFE00B57}"/>
            </a:ext>
          </a:extLst>
        </xdr:cNvPr>
        <xdr:cNvSpPr txBox="1"/>
      </xdr:nvSpPr>
      <xdr:spPr>
        <a:xfrm>
          <a:off x="3582044" y="618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129557</xdr:rowOff>
    </xdr:from>
    <xdr:ext cx="405111" cy="259045"/>
    <xdr:sp macro="" textlink="">
      <xdr:nvSpPr>
        <xdr:cNvPr id="89" name="n_2mainValue【図書館】&#10;有形固定資産減価償却率">
          <a:extLst>
            <a:ext uri="{FF2B5EF4-FFF2-40B4-BE49-F238E27FC236}">
              <a16:creationId xmlns:a16="http://schemas.microsoft.com/office/drawing/2014/main" id="{B35128C0-BAE5-45E0-B4BA-5E805C286C53}"/>
            </a:ext>
          </a:extLst>
        </xdr:cNvPr>
        <xdr:cNvSpPr txBox="1"/>
      </xdr:nvSpPr>
      <xdr:spPr>
        <a:xfrm>
          <a:off x="2705744"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108330</xdr:rowOff>
    </xdr:from>
    <xdr:ext cx="405111" cy="259045"/>
    <xdr:sp macro="" textlink="">
      <xdr:nvSpPr>
        <xdr:cNvPr id="90" name="n_3mainValue【図書館】&#10;有形固定資産減価償却率">
          <a:extLst>
            <a:ext uri="{FF2B5EF4-FFF2-40B4-BE49-F238E27FC236}">
              <a16:creationId xmlns:a16="http://schemas.microsoft.com/office/drawing/2014/main" id="{07B3A6F3-508E-4119-9854-37221F4C35BF}"/>
            </a:ext>
          </a:extLst>
        </xdr:cNvPr>
        <xdr:cNvSpPr txBox="1"/>
      </xdr:nvSpPr>
      <xdr:spPr>
        <a:xfrm>
          <a:off x="1816744" y="645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77305</xdr:rowOff>
    </xdr:from>
    <xdr:ext cx="405111" cy="259045"/>
    <xdr:sp macro="" textlink="">
      <xdr:nvSpPr>
        <xdr:cNvPr id="91" name="n_4mainValue【図書館】&#10;有形固定資産減価償却率">
          <a:extLst>
            <a:ext uri="{FF2B5EF4-FFF2-40B4-BE49-F238E27FC236}">
              <a16:creationId xmlns:a16="http://schemas.microsoft.com/office/drawing/2014/main" id="{A692772B-8558-4C57-BEFE-F2849774F2AD}"/>
            </a:ext>
          </a:extLst>
        </xdr:cNvPr>
        <xdr:cNvSpPr txBox="1"/>
      </xdr:nvSpPr>
      <xdr:spPr>
        <a:xfrm>
          <a:off x="927744" y="6420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147C2075-8865-4B8C-897F-944A12462F7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489B4F54-17B1-470D-B483-B45E8D852EE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EFD231A-ECCC-415D-B9B5-C9CF7ECE652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CC951E94-E834-4D70-80AC-5325097F998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C1DCDCB8-E886-4786-A9E8-AEBE5598872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BA87D2E9-69CF-48D6-A901-D842BB776F0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A7C678CF-36C4-4207-9999-A5BD28ED33B1}"/>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F5D057BF-691D-4405-A140-A2153A9DD766}"/>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E1FC3C31-207E-4272-B913-F29ED466387A}"/>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C6062313-97C7-46E3-834A-70E981B3F71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102" name="直線コネクタ 101">
          <a:extLst>
            <a:ext uri="{FF2B5EF4-FFF2-40B4-BE49-F238E27FC236}">
              <a16:creationId xmlns:a16="http://schemas.microsoft.com/office/drawing/2014/main" id="{3238188E-5C07-40A6-A6FC-3B74DA4DA608}"/>
            </a:ext>
          </a:extLst>
        </xdr:cNvPr>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103" name="テキスト ボックス 102">
          <a:extLst>
            <a:ext uri="{FF2B5EF4-FFF2-40B4-BE49-F238E27FC236}">
              <a16:creationId xmlns:a16="http://schemas.microsoft.com/office/drawing/2014/main" id="{CAFE489A-18A6-4111-B215-082DBA719760}"/>
            </a:ext>
          </a:extLst>
        </xdr:cNvPr>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4" name="直線コネクタ 103">
          <a:extLst>
            <a:ext uri="{FF2B5EF4-FFF2-40B4-BE49-F238E27FC236}">
              <a16:creationId xmlns:a16="http://schemas.microsoft.com/office/drawing/2014/main" id="{727B4310-E7B4-4019-9BD6-7C97B7DAB193}"/>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5" name="テキスト ボックス 104">
          <a:extLst>
            <a:ext uri="{FF2B5EF4-FFF2-40B4-BE49-F238E27FC236}">
              <a16:creationId xmlns:a16="http://schemas.microsoft.com/office/drawing/2014/main" id="{C1CE4C30-D2F1-46D4-91AE-5C8C479A974F}"/>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6" name="直線コネクタ 105">
          <a:extLst>
            <a:ext uri="{FF2B5EF4-FFF2-40B4-BE49-F238E27FC236}">
              <a16:creationId xmlns:a16="http://schemas.microsoft.com/office/drawing/2014/main" id="{358D1D9F-9C96-4A57-A329-1683D0113CF1}"/>
            </a:ext>
          </a:extLst>
        </xdr:cNvPr>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105427</xdr:rowOff>
    </xdr:from>
    <xdr:ext cx="467179" cy="259045"/>
    <xdr:sp macro="" textlink="">
      <xdr:nvSpPr>
        <xdr:cNvPr id="107" name="テキスト ボックス 106">
          <a:extLst>
            <a:ext uri="{FF2B5EF4-FFF2-40B4-BE49-F238E27FC236}">
              <a16:creationId xmlns:a16="http://schemas.microsoft.com/office/drawing/2014/main" id="{78921601-D11C-42D6-B891-29EFB0077FFB}"/>
            </a:ext>
          </a:extLst>
        </xdr:cNvPr>
        <xdr:cNvSpPr txBox="1"/>
      </xdr:nvSpPr>
      <xdr:spPr>
        <a:xfrm>
          <a:off x="6136821" y="662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8" name="直線コネクタ 107">
          <a:extLst>
            <a:ext uri="{FF2B5EF4-FFF2-40B4-BE49-F238E27FC236}">
              <a16:creationId xmlns:a16="http://schemas.microsoft.com/office/drawing/2014/main" id="{1AAB65CC-13A1-4521-BF34-CCA89162D42E}"/>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9" name="テキスト ボックス 108">
          <a:extLst>
            <a:ext uri="{FF2B5EF4-FFF2-40B4-BE49-F238E27FC236}">
              <a16:creationId xmlns:a16="http://schemas.microsoft.com/office/drawing/2014/main" id="{0CAAA3E6-3761-4980-9190-EA485961A71D}"/>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10" name="直線コネクタ 109">
          <a:extLst>
            <a:ext uri="{FF2B5EF4-FFF2-40B4-BE49-F238E27FC236}">
              <a16:creationId xmlns:a16="http://schemas.microsoft.com/office/drawing/2014/main" id="{B453971A-FAAF-4CF8-9DC2-4AE4CCFB1C3A}"/>
            </a:ext>
          </a:extLst>
        </xdr:cNvPr>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48277</xdr:rowOff>
    </xdr:from>
    <xdr:ext cx="467179" cy="259045"/>
    <xdr:sp macro="" textlink="">
      <xdr:nvSpPr>
        <xdr:cNvPr id="111" name="テキスト ボックス 110">
          <a:extLst>
            <a:ext uri="{FF2B5EF4-FFF2-40B4-BE49-F238E27FC236}">
              <a16:creationId xmlns:a16="http://schemas.microsoft.com/office/drawing/2014/main" id="{E0935B01-2294-41E2-80B3-6310FA22C27A}"/>
            </a:ext>
          </a:extLst>
        </xdr:cNvPr>
        <xdr:cNvSpPr txBox="1"/>
      </xdr:nvSpPr>
      <xdr:spPr>
        <a:xfrm>
          <a:off x="6136821" y="604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12" name="直線コネクタ 111">
          <a:extLst>
            <a:ext uri="{FF2B5EF4-FFF2-40B4-BE49-F238E27FC236}">
              <a16:creationId xmlns:a16="http://schemas.microsoft.com/office/drawing/2014/main" id="{B01F5FD8-11AC-4558-A58A-5D7A80A123D1}"/>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13" name="テキスト ボックス 112">
          <a:extLst>
            <a:ext uri="{FF2B5EF4-FFF2-40B4-BE49-F238E27FC236}">
              <a16:creationId xmlns:a16="http://schemas.microsoft.com/office/drawing/2014/main" id="{2B265C01-1594-44F7-89A1-1E56EC1563B6}"/>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14" name="直線コネクタ 113">
          <a:extLst>
            <a:ext uri="{FF2B5EF4-FFF2-40B4-BE49-F238E27FC236}">
              <a16:creationId xmlns:a16="http://schemas.microsoft.com/office/drawing/2014/main" id="{D2BD4B11-CC07-4775-8B69-41D107E1ECB5}"/>
            </a:ext>
          </a:extLst>
        </xdr:cNvPr>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162577</xdr:rowOff>
    </xdr:from>
    <xdr:ext cx="467179" cy="259045"/>
    <xdr:sp macro="" textlink="">
      <xdr:nvSpPr>
        <xdr:cNvPr id="115" name="テキスト ボックス 114">
          <a:extLst>
            <a:ext uri="{FF2B5EF4-FFF2-40B4-BE49-F238E27FC236}">
              <a16:creationId xmlns:a16="http://schemas.microsoft.com/office/drawing/2014/main" id="{2A8D8505-EC40-42DF-879B-7D96976D18A7}"/>
            </a:ext>
          </a:extLst>
        </xdr:cNvPr>
        <xdr:cNvSpPr txBox="1"/>
      </xdr:nvSpPr>
      <xdr:spPr>
        <a:xfrm>
          <a:off x="6136821" y="547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6" name="直線コネクタ 115">
          <a:extLst>
            <a:ext uri="{FF2B5EF4-FFF2-40B4-BE49-F238E27FC236}">
              <a16:creationId xmlns:a16="http://schemas.microsoft.com/office/drawing/2014/main" id="{EC0AD6A5-704B-4C25-B2D3-0022B76F8D5D}"/>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7" name="テキスト ボックス 116">
          <a:extLst>
            <a:ext uri="{FF2B5EF4-FFF2-40B4-BE49-F238E27FC236}">
              <a16:creationId xmlns:a16="http://schemas.microsoft.com/office/drawing/2014/main" id="{21BDE748-61C9-40D5-8FDC-A88D01729E2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8" name="【図書館】&#10;一人当たり面積グラフ枠">
          <a:extLst>
            <a:ext uri="{FF2B5EF4-FFF2-40B4-BE49-F238E27FC236}">
              <a16:creationId xmlns:a16="http://schemas.microsoft.com/office/drawing/2014/main" id="{8F12A879-CC32-49B8-B914-B38729C20F06}"/>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142875</xdr:rowOff>
    </xdr:from>
    <xdr:to>
      <xdr:col>54</xdr:col>
      <xdr:colOff>189865</xdr:colOff>
      <xdr:row>41</xdr:row>
      <xdr:rowOff>161925</xdr:rowOff>
    </xdr:to>
    <xdr:cxnSp macro="">
      <xdr:nvCxnSpPr>
        <xdr:cNvPr id="119" name="直線コネクタ 118">
          <a:extLst>
            <a:ext uri="{FF2B5EF4-FFF2-40B4-BE49-F238E27FC236}">
              <a16:creationId xmlns:a16="http://schemas.microsoft.com/office/drawing/2014/main" id="{63A19889-CF35-4495-A643-0666CAE4F97C}"/>
            </a:ext>
          </a:extLst>
        </xdr:cNvPr>
        <xdr:cNvCxnSpPr/>
      </xdr:nvCxnSpPr>
      <xdr:spPr>
        <a:xfrm flipV="1">
          <a:off x="10476865" y="5800725"/>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165752</xdr:rowOff>
    </xdr:from>
    <xdr:ext cx="469744" cy="259045"/>
    <xdr:sp macro="" textlink="">
      <xdr:nvSpPr>
        <xdr:cNvPr id="120" name="【図書館】&#10;一人当たり面積最小値テキスト">
          <a:extLst>
            <a:ext uri="{FF2B5EF4-FFF2-40B4-BE49-F238E27FC236}">
              <a16:creationId xmlns:a16="http://schemas.microsoft.com/office/drawing/2014/main" id="{88B105ED-F182-47D5-910D-225A9A2DDF39}"/>
            </a:ext>
          </a:extLst>
        </xdr:cNvPr>
        <xdr:cNvSpPr txBox="1"/>
      </xdr:nvSpPr>
      <xdr:spPr>
        <a:xfrm>
          <a:off x="10515600" y="719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161925</xdr:rowOff>
    </xdr:from>
    <xdr:to>
      <xdr:col>55</xdr:col>
      <xdr:colOff>88900</xdr:colOff>
      <xdr:row>41</xdr:row>
      <xdr:rowOff>161925</xdr:rowOff>
    </xdr:to>
    <xdr:cxnSp macro="">
      <xdr:nvCxnSpPr>
        <xdr:cNvPr id="121" name="直線コネクタ 120">
          <a:extLst>
            <a:ext uri="{FF2B5EF4-FFF2-40B4-BE49-F238E27FC236}">
              <a16:creationId xmlns:a16="http://schemas.microsoft.com/office/drawing/2014/main" id="{ABDA5258-E9FE-45CB-81F9-5E5553CD7F51}"/>
            </a:ext>
          </a:extLst>
        </xdr:cNvPr>
        <xdr:cNvCxnSpPr/>
      </xdr:nvCxnSpPr>
      <xdr:spPr>
        <a:xfrm>
          <a:off x="10388600" y="719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89552</xdr:rowOff>
    </xdr:from>
    <xdr:ext cx="469744" cy="259045"/>
    <xdr:sp macro="" textlink="">
      <xdr:nvSpPr>
        <xdr:cNvPr id="122" name="【図書館】&#10;一人当たり面積最大値テキスト">
          <a:extLst>
            <a:ext uri="{FF2B5EF4-FFF2-40B4-BE49-F238E27FC236}">
              <a16:creationId xmlns:a16="http://schemas.microsoft.com/office/drawing/2014/main" id="{88B43D4F-D07D-47E2-97B1-FE2BF2CCCF51}"/>
            </a:ext>
          </a:extLst>
        </xdr:cNvPr>
        <xdr:cNvSpPr txBox="1"/>
      </xdr:nvSpPr>
      <xdr:spPr>
        <a:xfrm>
          <a:off x="10515600" y="557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142875</xdr:rowOff>
    </xdr:from>
    <xdr:to>
      <xdr:col>55</xdr:col>
      <xdr:colOff>88900</xdr:colOff>
      <xdr:row>33</xdr:row>
      <xdr:rowOff>142875</xdr:rowOff>
    </xdr:to>
    <xdr:cxnSp macro="">
      <xdr:nvCxnSpPr>
        <xdr:cNvPr id="123" name="直線コネクタ 122">
          <a:extLst>
            <a:ext uri="{FF2B5EF4-FFF2-40B4-BE49-F238E27FC236}">
              <a16:creationId xmlns:a16="http://schemas.microsoft.com/office/drawing/2014/main" id="{7234EDDE-2832-4CA3-B05A-89DF43ABDB84}"/>
            </a:ext>
          </a:extLst>
        </xdr:cNvPr>
        <xdr:cNvCxnSpPr/>
      </xdr:nvCxnSpPr>
      <xdr:spPr>
        <a:xfrm>
          <a:off x="10388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156227</xdr:rowOff>
    </xdr:from>
    <xdr:ext cx="469744" cy="259045"/>
    <xdr:sp macro="" textlink="">
      <xdr:nvSpPr>
        <xdr:cNvPr id="124" name="【図書館】&#10;一人当たり面積平均値テキスト">
          <a:extLst>
            <a:ext uri="{FF2B5EF4-FFF2-40B4-BE49-F238E27FC236}">
              <a16:creationId xmlns:a16="http://schemas.microsoft.com/office/drawing/2014/main" id="{A58F50E2-76F5-45A9-91D6-2459A25E3574}"/>
            </a:ext>
          </a:extLst>
        </xdr:cNvPr>
        <xdr:cNvSpPr txBox="1"/>
      </xdr:nvSpPr>
      <xdr:spPr>
        <a:xfrm>
          <a:off x="10515600" y="667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6350</xdr:rowOff>
    </xdr:from>
    <xdr:to>
      <xdr:col>55</xdr:col>
      <xdr:colOff>50800</xdr:colOff>
      <xdr:row>39</xdr:row>
      <xdr:rowOff>107950</xdr:rowOff>
    </xdr:to>
    <xdr:sp macro="" textlink="">
      <xdr:nvSpPr>
        <xdr:cNvPr id="125" name="フローチャート: 判断 124">
          <a:extLst>
            <a:ext uri="{FF2B5EF4-FFF2-40B4-BE49-F238E27FC236}">
              <a16:creationId xmlns:a16="http://schemas.microsoft.com/office/drawing/2014/main" id="{C6CCDEEF-90AC-448C-97D9-E94D84A91A42}"/>
            </a:ext>
          </a:extLst>
        </xdr:cNvPr>
        <xdr:cNvSpPr/>
      </xdr:nvSpPr>
      <xdr:spPr>
        <a:xfrm>
          <a:off x="104267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26" name="フローチャート: 判断 125">
          <a:extLst>
            <a:ext uri="{FF2B5EF4-FFF2-40B4-BE49-F238E27FC236}">
              <a16:creationId xmlns:a16="http://schemas.microsoft.com/office/drawing/2014/main" id="{2067F573-0C1E-4D43-9812-7ECAA2AC4FEC}"/>
            </a:ext>
          </a:extLst>
        </xdr:cNvPr>
        <xdr:cNvSpPr/>
      </xdr:nvSpPr>
      <xdr:spPr>
        <a:xfrm>
          <a:off x="9588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63500</xdr:rowOff>
    </xdr:from>
    <xdr:to>
      <xdr:col>46</xdr:col>
      <xdr:colOff>38100</xdr:colOff>
      <xdr:row>39</xdr:row>
      <xdr:rowOff>165100</xdr:rowOff>
    </xdr:to>
    <xdr:sp macro="" textlink="">
      <xdr:nvSpPr>
        <xdr:cNvPr id="127" name="フローチャート: 判断 126">
          <a:extLst>
            <a:ext uri="{FF2B5EF4-FFF2-40B4-BE49-F238E27FC236}">
              <a16:creationId xmlns:a16="http://schemas.microsoft.com/office/drawing/2014/main" id="{7A71484B-EBA7-4F31-83F4-BEBEAA1A6139}"/>
            </a:ext>
          </a:extLst>
        </xdr:cNvPr>
        <xdr:cNvSpPr/>
      </xdr:nvSpPr>
      <xdr:spPr>
        <a:xfrm>
          <a:off x="8699500" y="67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15875</xdr:rowOff>
    </xdr:from>
    <xdr:to>
      <xdr:col>41</xdr:col>
      <xdr:colOff>101600</xdr:colOff>
      <xdr:row>39</xdr:row>
      <xdr:rowOff>117475</xdr:rowOff>
    </xdr:to>
    <xdr:sp macro="" textlink="">
      <xdr:nvSpPr>
        <xdr:cNvPr id="128" name="フローチャート: 判断 127">
          <a:extLst>
            <a:ext uri="{FF2B5EF4-FFF2-40B4-BE49-F238E27FC236}">
              <a16:creationId xmlns:a16="http://schemas.microsoft.com/office/drawing/2014/main" id="{78C6D454-9A06-45F5-AE92-7496291B7FE4}"/>
            </a:ext>
          </a:extLst>
        </xdr:cNvPr>
        <xdr:cNvSpPr/>
      </xdr:nvSpPr>
      <xdr:spPr>
        <a:xfrm>
          <a:off x="7810500" y="670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111125</xdr:rowOff>
    </xdr:from>
    <xdr:to>
      <xdr:col>36</xdr:col>
      <xdr:colOff>165100</xdr:colOff>
      <xdr:row>39</xdr:row>
      <xdr:rowOff>41275</xdr:rowOff>
    </xdr:to>
    <xdr:sp macro="" textlink="">
      <xdr:nvSpPr>
        <xdr:cNvPr id="129" name="フローチャート: 判断 128">
          <a:extLst>
            <a:ext uri="{FF2B5EF4-FFF2-40B4-BE49-F238E27FC236}">
              <a16:creationId xmlns:a16="http://schemas.microsoft.com/office/drawing/2014/main" id="{0FD1FCD9-8FE6-4E34-8E22-90E509E876DC}"/>
            </a:ext>
          </a:extLst>
        </xdr:cNvPr>
        <xdr:cNvSpPr/>
      </xdr:nvSpPr>
      <xdr:spPr>
        <a:xfrm>
          <a:off x="6921500" y="662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F2542B02-D409-424C-B9DB-B08E7974A53F}"/>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C7DFF923-C280-45B3-8A0C-3EE4E1460F7B}"/>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2C795610-929D-44C4-A5B6-B48F0CAF0F45}"/>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3" name="テキスト ボックス 132">
          <a:extLst>
            <a:ext uri="{FF2B5EF4-FFF2-40B4-BE49-F238E27FC236}">
              <a16:creationId xmlns:a16="http://schemas.microsoft.com/office/drawing/2014/main" id="{8FCEF5D7-D6A6-4666-AA2B-2F961BEE8B29}"/>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4" name="テキスト ボックス 133">
          <a:extLst>
            <a:ext uri="{FF2B5EF4-FFF2-40B4-BE49-F238E27FC236}">
              <a16:creationId xmlns:a16="http://schemas.microsoft.com/office/drawing/2014/main" id="{6FCDD681-9792-4D86-BECF-1C021B4AC04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6350</xdr:rowOff>
    </xdr:from>
    <xdr:to>
      <xdr:col>55</xdr:col>
      <xdr:colOff>50800</xdr:colOff>
      <xdr:row>37</xdr:row>
      <xdr:rowOff>107950</xdr:rowOff>
    </xdr:to>
    <xdr:sp macro="" textlink="">
      <xdr:nvSpPr>
        <xdr:cNvPr id="135" name="楕円 134">
          <a:extLst>
            <a:ext uri="{FF2B5EF4-FFF2-40B4-BE49-F238E27FC236}">
              <a16:creationId xmlns:a16="http://schemas.microsoft.com/office/drawing/2014/main" id="{CC83800C-95FF-4380-B17C-136DF85AA457}"/>
            </a:ext>
          </a:extLst>
        </xdr:cNvPr>
        <xdr:cNvSpPr/>
      </xdr:nvSpPr>
      <xdr:spPr>
        <a:xfrm>
          <a:off x="104267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29227</xdr:rowOff>
    </xdr:from>
    <xdr:ext cx="469744" cy="259045"/>
    <xdr:sp macro="" textlink="">
      <xdr:nvSpPr>
        <xdr:cNvPr id="136" name="【図書館】&#10;一人当たり面積該当値テキスト">
          <a:extLst>
            <a:ext uri="{FF2B5EF4-FFF2-40B4-BE49-F238E27FC236}">
              <a16:creationId xmlns:a16="http://schemas.microsoft.com/office/drawing/2014/main" id="{335ED503-A04E-42AC-B99E-5DF4BE53B257}"/>
            </a:ext>
          </a:extLst>
        </xdr:cNvPr>
        <xdr:cNvSpPr txBox="1"/>
      </xdr:nvSpPr>
      <xdr:spPr>
        <a:xfrm>
          <a:off x="10515600"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6350</xdr:rowOff>
    </xdr:from>
    <xdr:to>
      <xdr:col>50</xdr:col>
      <xdr:colOff>165100</xdr:colOff>
      <xdr:row>37</xdr:row>
      <xdr:rowOff>107950</xdr:rowOff>
    </xdr:to>
    <xdr:sp macro="" textlink="">
      <xdr:nvSpPr>
        <xdr:cNvPr id="137" name="楕円 136">
          <a:extLst>
            <a:ext uri="{FF2B5EF4-FFF2-40B4-BE49-F238E27FC236}">
              <a16:creationId xmlns:a16="http://schemas.microsoft.com/office/drawing/2014/main" id="{2E468EC0-4F36-405B-80F7-D3778E791D76}"/>
            </a:ext>
          </a:extLst>
        </xdr:cNvPr>
        <xdr:cNvSpPr/>
      </xdr:nvSpPr>
      <xdr:spPr>
        <a:xfrm>
          <a:off x="9588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57150</xdr:rowOff>
    </xdr:from>
    <xdr:to>
      <xdr:col>55</xdr:col>
      <xdr:colOff>0</xdr:colOff>
      <xdr:row>37</xdr:row>
      <xdr:rowOff>57150</xdr:rowOff>
    </xdr:to>
    <xdr:cxnSp macro="">
      <xdr:nvCxnSpPr>
        <xdr:cNvPr id="138" name="直線コネクタ 137">
          <a:extLst>
            <a:ext uri="{FF2B5EF4-FFF2-40B4-BE49-F238E27FC236}">
              <a16:creationId xmlns:a16="http://schemas.microsoft.com/office/drawing/2014/main" id="{459B9300-5EF3-48AD-B673-39BE8F26ABEC}"/>
            </a:ext>
          </a:extLst>
        </xdr:cNvPr>
        <xdr:cNvCxnSpPr/>
      </xdr:nvCxnSpPr>
      <xdr:spPr>
        <a:xfrm>
          <a:off x="9639300" y="6400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6350</xdr:rowOff>
    </xdr:from>
    <xdr:to>
      <xdr:col>46</xdr:col>
      <xdr:colOff>38100</xdr:colOff>
      <xdr:row>37</xdr:row>
      <xdr:rowOff>107950</xdr:rowOff>
    </xdr:to>
    <xdr:sp macro="" textlink="">
      <xdr:nvSpPr>
        <xdr:cNvPr id="139" name="楕円 138">
          <a:extLst>
            <a:ext uri="{FF2B5EF4-FFF2-40B4-BE49-F238E27FC236}">
              <a16:creationId xmlns:a16="http://schemas.microsoft.com/office/drawing/2014/main" id="{38BC2315-11AF-4998-888C-D92AD17C01BF}"/>
            </a:ext>
          </a:extLst>
        </xdr:cNvPr>
        <xdr:cNvSpPr/>
      </xdr:nvSpPr>
      <xdr:spPr>
        <a:xfrm>
          <a:off x="8699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57150</xdr:rowOff>
    </xdr:from>
    <xdr:to>
      <xdr:col>50</xdr:col>
      <xdr:colOff>114300</xdr:colOff>
      <xdr:row>37</xdr:row>
      <xdr:rowOff>57150</xdr:rowOff>
    </xdr:to>
    <xdr:cxnSp macro="">
      <xdr:nvCxnSpPr>
        <xdr:cNvPr id="140" name="直線コネクタ 139">
          <a:extLst>
            <a:ext uri="{FF2B5EF4-FFF2-40B4-BE49-F238E27FC236}">
              <a16:creationId xmlns:a16="http://schemas.microsoft.com/office/drawing/2014/main" id="{077C96B2-0FD6-4E8A-ADAB-4F6186F5D44F}"/>
            </a:ext>
          </a:extLst>
        </xdr:cNvPr>
        <xdr:cNvCxnSpPr/>
      </xdr:nvCxnSpPr>
      <xdr:spPr>
        <a:xfrm>
          <a:off x="8750300" y="6400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6350</xdr:rowOff>
    </xdr:from>
    <xdr:to>
      <xdr:col>41</xdr:col>
      <xdr:colOff>101600</xdr:colOff>
      <xdr:row>37</xdr:row>
      <xdr:rowOff>107950</xdr:rowOff>
    </xdr:to>
    <xdr:sp macro="" textlink="">
      <xdr:nvSpPr>
        <xdr:cNvPr id="141" name="楕円 140">
          <a:extLst>
            <a:ext uri="{FF2B5EF4-FFF2-40B4-BE49-F238E27FC236}">
              <a16:creationId xmlns:a16="http://schemas.microsoft.com/office/drawing/2014/main" id="{3715AADB-4159-4977-A60C-31426CA58E0F}"/>
            </a:ext>
          </a:extLst>
        </xdr:cNvPr>
        <xdr:cNvSpPr/>
      </xdr:nvSpPr>
      <xdr:spPr>
        <a:xfrm>
          <a:off x="7810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57150</xdr:rowOff>
    </xdr:from>
    <xdr:to>
      <xdr:col>45</xdr:col>
      <xdr:colOff>177800</xdr:colOff>
      <xdr:row>37</xdr:row>
      <xdr:rowOff>57150</xdr:rowOff>
    </xdr:to>
    <xdr:cxnSp macro="">
      <xdr:nvCxnSpPr>
        <xdr:cNvPr id="142" name="直線コネクタ 141">
          <a:extLst>
            <a:ext uri="{FF2B5EF4-FFF2-40B4-BE49-F238E27FC236}">
              <a16:creationId xmlns:a16="http://schemas.microsoft.com/office/drawing/2014/main" id="{C5B83D46-C03F-468C-877D-98D53E73CB3E}"/>
            </a:ext>
          </a:extLst>
        </xdr:cNvPr>
        <xdr:cNvCxnSpPr/>
      </xdr:nvCxnSpPr>
      <xdr:spPr>
        <a:xfrm>
          <a:off x="7861300" y="6400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6350</xdr:rowOff>
    </xdr:from>
    <xdr:to>
      <xdr:col>36</xdr:col>
      <xdr:colOff>165100</xdr:colOff>
      <xdr:row>37</xdr:row>
      <xdr:rowOff>107950</xdr:rowOff>
    </xdr:to>
    <xdr:sp macro="" textlink="">
      <xdr:nvSpPr>
        <xdr:cNvPr id="143" name="楕円 142">
          <a:extLst>
            <a:ext uri="{FF2B5EF4-FFF2-40B4-BE49-F238E27FC236}">
              <a16:creationId xmlns:a16="http://schemas.microsoft.com/office/drawing/2014/main" id="{819ACC2B-CCF4-4AC1-9BDC-7B02860612B5}"/>
            </a:ext>
          </a:extLst>
        </xdr:cNvPr>
        <xdr:cNvSpPr/>
      </xdr:nvSpPr>
      <xdr:spPr>
        <a:xfrm>
          <a:off x="6921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57150</xdr:rowOff>
    </xdr:from>
    <xdr:to>
      <xdr:col>41</xdr:col>
      <xdr:colOff>50800</xdr:colOff>
      <xdr:row>37</xdr:row>
      <xdr:rowOff>57150</xdr:rowOff>
    </xdr:to>
    <xdr:cxnSp macro="">
      <xdr:nvCxnSpPr>
        <xdr:cNvPr id="144" name="直線コネクタ 143">
          <a:extLst>
            <a:ext uri="{FF2B5EF4-FFF2-40B4-BE49-F238E27FC236}">
              <a16:creationId xmlns:a16="http://schemas.microsoft.com/office/drawing/2014/main" id="{4B57BC1C-88FF-43F9-841A-0882DAF006A7}"/>
            </a:ext>
          </a:extLst>
        </xdr:cNvPr>
        <xdr:cNvCxnSpPr/>
      </xdr:nvCxnSpPr>
      <xdr:spPr>
        <a:xfrm>
          <a:off x="6972300" y="6400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137177</xdr:rowOff>
    </xdr:from>
    <xdr:ext cx="469744" cy="259045"/>
    <xdr:sp macro="" textlink="">
      <xdr:nvSpPr>
        <xdr:cNvPr id="145" name="n_1aveValue【図書館】&#10;一人当たり面積">
          <a:extLst>
            <a:ext uri="{FF2B5EF4-FFF2-40B4-BE49-F238E27FC236}">
              <a16:creationId xmlns:a16="http://schemas.microsoft.com/office/drawing/2014/main" id="{929019AC-AB13-4ADE-80E2-C53B890CA3F8}"/>
            </a:ext>
          </a:extLst>
        </xdr:cNvPr>
        <xdr:cNvSpPr txBox="1"/>
      </xdr:nvSpPr>
      <xdr:spPr>
        <a:xfrm>
          <a:off x="93917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156227</xdr:rowOff>
    </xdr:from>
    <xdr:ext cx="469744" cy="259045"/>
    <xdr:sp macro="" textlink="">
      <xdr:nvSpPr>
        <xdr:cNvPr id="146" name="n_2aveValue【図書館】&#10;一人当たり面積">
          <a:extLst>
            <a:ext uri="{FF2B5EF4-FFF2-40B4-BE49-F238E27FC236}">
              <a16:creationId xmlns:a16="http://schemas.microsoft.com/office/drawing/2014/main" id="{18BE05B8-8632-45D2-97A3-05B58BF22A48}"/>
            </a:ext>
          </a:extLst>
        </xdr:cNvPr>
        <xdr:cNvSpPr txBox="1"/>
      </xdr:nvSpPr>
      <xdr:spPr>
        <a:xfrm>
          <a:off x="8515427" y="684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108602</xdr:rowOff>
    </xdr:from>
    <xdr:ext cx="469744" cy="259045"/>
    <xdr:sp macro="" textlink="">
      <xdr:nvSpPr>
        <xdr:cNvPr id="147" name="n_3aveValue【図書館】&#10;一人当たり面積">
          <a:extLst>
            <a:ext uri="{FF2B5EF4-FFF2-40B4-BE49-F238E27FC236}">
              <a16:creationId xmlns:a16="http://schemas.microsoft.com/office/drawing/2014/main" id="{5DC70191-EDF7-4F2A-BFE5-A3226289D059}"/>
            </a:ext>
          </a:extLst>
        </xdr:cNvPr>
        <xdr:cNvSpPr txBox="1"/>
      </xdr:nvSpPr>
      <xdr:spPr>
        <a:xfrm>
          <a:off x="7626427" y="6795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32402</xdr:rowOff>
    </xdr:from>
    <xdr:ext cx="469744" cy="259045"/>
    <xdr:sp macro="" textlink="">
      <xdr:nvSpPr>
        <xdr:cNvPr id="148" name="n_4aveValue【図書館】&#10;一人当たり面積">
          <a:extLst>
            <a:ext uri="{FF2B5EF4-FFF2-40B4-BE49-F238E27FC236}">
              <a16:creationId xmlns:a16="http://schemas.microsoft.com/office/drawing/2014/main" id="{FA91FE37-918D-41EA-8B4F-5A6CA1EA8623}"/>
            </a:ext>
          </a:extLst>
        </xdr:cNvPr>
        <xdr:cNvSpPr txBox="1"/>
      </xdr:nvSpPr>
      <xdr:spPr>
        <a:xfrm>
          <a:off x="6737427" y="6718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124477</xdr:rowOff>
    </xdr:from>
    <xdr:ext cx="469744" cy="259045"/>
    <xdr:sp macro="" textlink="">
      <xdr:nvSpPr>
        <xdr:cNvPr id="149" name="n_1mainValue【図書館】&#10;一人当たり面積">
          <a:extLst>
            <a:ext uri="{FF2B5EF4-FFF2-40B4-BE49-F238E27FC236}">
              <a16:creationId xmlns:a16="http://schemas.microsoft.com/office/drawing/2014/main" id="{6EEBE61D-4FAF-4CB5-B16A-E76DBD7E0997}"/>
            </a:ext>
          </a:extLst>
        </xdr:cNvPr>
        <xdr:cNvSpPr txBox="1"/>
      </xdr:nvSpPr>
      <xdr:spPr>
        <a:xfrm>
          <a:off x="9391727"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124477</xdr:rowOff>
    </xdr:from>
    <xdr:ext cx="469744" cy="259045"/>
    <xdr:sp macro="" textlink="">
      <xdr:nvSpPr>
        <xdr:cNvPr id="150" name="n_2mainValue【図書館】&#10;一人当たり面積">
          <a:extLst>
            <a:ext uri="{FF2B5EF4-FFF2-40B4-BE49-F238E27FC236}">
              <a16:creationId xmlns:a16="http://schemas.microsoft.com/office/drawing/2014/main" id="{7078A859-B408-4EF1-A8F2-164F9E4FD308}"/>
            </a:ext>
          </a:extLst>
        </xdr:cNvPr>
        <xdr:cNvSpPr txBox="1"/>
      </xdr:nvSpPr>
      <xdr:spPr>
        <a:xfrm>
          <a:off x="8515427"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124477</xdr:rowOff>
    </xdr:from>
    <xdr:ext cx="469744" cy="259045"/>
    <xdr:sp macro="" textlink="">
      <xdr:nvSpPr>
        <xdr:cNvPr id="151" name="n_3mainValue【図書館】&#10;一人当たり面積">
          <a:extLst>
            <a:ext uri="{FF2B5EF4-FFF2-40B4-BE49-F238E27FC236}">
              <a16:creationId xmlns:a16="http://schemas.microsoft.com/office/drawing/2014/main" id="{86215831-49B0-4855-BF24-EC6DB8816B0A}"/>
            </a:ext>
          </a:extLst>
        </xdr:cNvPr>
        <xdr:cNvSpPr txBox="1"/>
      </xdr:nvSpPr>
      <xdr:spPr>
        <a:xfrm>
          <a:off x="7626427"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124477</xdr:rowOff>
    </xdr:from>
    <xdr:ext cx="469744" cy="259045"/>
    <xdr:sp macro="" textlink="">
      <xdr:nvSpPr>
        <xdr:cNvPr id="152" name="n_4mainValue【図書館】&#10;一人当たり面積">
          <a:extLst>
            <a:ext uri="{FF2B5EF4-FFF2-40B4-BE49-F238E27FC236}">
              <a16:creationId xmlns:a16="http://schemas.microsoft.com/office/drawing/2014/main" id="{F8696259-6006-4761-8620-E1394FCA0BA3}"/>
            </a:ext>
          </a:extLst>
        </xdr:cNvPr>
        <xdr:cNvSpPr txBox="1"/>
      </xdr:nvSpPr>
      <xdr:spPr>
        <a:xfrm>
          <a:off x="6737427"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3" name="正方形/長方形 152">
          <a:extLst>
            <a:ext uri="{FF2B5EF4-FFF2-40B4-BE49-F238E27FC236}">
              <a16:creationId xmlns:a16="http://schemas.microsoft.com/office/drawing/2014/main" id="{F64EE306-8B2F-4B98-B5AB-30ECE5BB422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4" name="正方形/長方形 153">
          <a:extLst>
            <a:ext uri="{FF2B5EF4-FFF2-40B4-BE49-F238E27FC236}">
              <a16:creationId xmlns:a16="http://schemas.microsoft.com/office/drawing/2014/main" id="{47D1EC14-2D24-4A4F-A1F5-6BF50DBE697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5" name="正方形/長方形 154">
          <a:extLst>
            <a:ext uri="{FF2B5EF4-FFF2-40B4-BE49-F238E27FC236}">
              <a16:creationId xmlns:a16="http://schemas.microsoft.com/office/drawing/2014/main" id="{05582314-60C6-42DF-B79E-6EDC0C8EB1F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6" name="正方形/長方形 155">
          <a:extLst>
            <a:ext uri="{FF2B5EF4-FFF2-40B4-BE49-F238E27FC236}">
              <a16:creationId xmlns:a16="http://schemas.microsoft.com/office/drawing/2014/main" id="{A14EFB30-D5B3-4306-8D07-64964A1A3DF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7" name="正方形/長方形 156">
          <a:extLst>
            <a:ext uri="{FF2B5EF4-FFF2-40B4-BE49-F238E27FC236}">
              <a16:creationId xmlns:a16="http://schemas.microsoft.com/office/drawing/2014/main" id="{8B0E55E3-06CF-4B2A-AF95-C6DDF3C2968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8" name="正方形/長方形 157">
          <a:extLst>
            <a:ext uri="{FF2B5EF4-FFF2-40B4-BE49-F238E27FC236}">
              <a16:creationId xmlns:a16="http://schemas.microsoft.com/office/drawing/2014/main" id="{B15790C6-1B13-4BF0-9285-1479A08AD0D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9" name="正方形/長方形 158">
          <a:extLst>
            <a:ext uri="{FF2B5EF4-FFF2-40B4-BE49-F238E27FC236}">
              <a16:creationId xmlns:a16="http://schemas.microsoft.com/office/drawing/2014/main" id="{CB391302-75E4-4DED-80D3-1B9A619282A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60" name="正方形/長方形 159">
          <a:extLst>
            <a:ext uri="{FF2B5EF4-FFF2-40B4-BE49-F238E27FC236}">
              <a16:creationId xmlns:a16="http://schemas.microsoft.com/office/drawing/2014/main" id="{82F06C0E-500F-4AAC-BF33-0F6C8B178F8A}"/>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1" name="テキスト ボックス 160">
          <a:extLst>
            <a:ext uri="{FF2B5EF4-FFF2-40B4-BE49-F238E27FC236}">
              <a16:creationId xmlns:a16="http://schemas.microsoft.com/office/drawing/2014/main" id="{1EA3BA74-36DF-4A9F-9EC1-B443164D553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2" name="直線コネクタ 161">
          <a:extLst>
            <a:ext uri="{FF2B5EF4-FFF2-40B4-BE49-F238E27FC236}">
              <a16:creationId xmlns:a16="http://schemas.microsoft.com/office/drawing/2014/main" id="{F6C1FB73-AD2F-4979-87C1-D5507D4DBC7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3" name="テキスト ボックス 162">
          <a:extLst>
            <a:ext uri="{FF2B5EF4-FFF2-40B4-BE49-F238E27FC236}">
              <a16:creationId xmlns:a16="http://schemas.microsoft.com/office/drawing/2014/main" id="{7DD8DA9D-4D52-4EA0-9F77-17E011617A62}"/>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4" name="直線コネクタ 163">
          <a:extLst>
            <a:ext uri="{FF2B5EF4-FFF2-40B4-BE49-F238E27FC236}">
              <a16:creationId xmlns:a16="http://schemas.microsoft.com/office/drawing/2014/main" id="{7C9AAAFF-7508-41FE-A364-F6D10C5D54B7}"/>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65" name="テキスト ボックス 164">
          <a:extLst>
            <a:ext uri="{FF2B5EF4-FFF2-40B4-BE49-F238E27FC236}">
              <a16:creationId xmlns:a16="http://schemas.microsoft.com/office/drawing/2014/main" id="{148B435C-D56C-4CD8-AAF5-2A4AE0CD45F7}"/>
            </a:ext>
          </a:extLst>
        </xdr:cNvPr>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6" name="直線コネクタ 165">
          <a:extLst>
            <a:ext uri="{FF2B5EF4-FFF2-40B4-BE49-F238E27FC236}">
              <a16:creationId xmlns:a16="http://schemas.microsoft.com/office/drawing/2014/main" id="{867BA342-EE53-4243-9CF4-6FE6A0DD32C9}"/>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7" name="テキスト ボックス 166">
          <a:extLst>
            <a:ext uri="{FF2B5EF4-FFF2-40B4-BE49-F238E27FC236}">
              <a16:creationId xmlns:a16="http://schemas.microsoft.com/office/drawing/2014/main" id="{4459F82D-5777-48EF-915F-8209F71CC328}"/>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8" name="直線コネクタ 167">
          <a:extLst>
            <a:ext uri="{FF2B5EF4-FFF2-40B4-BE49-F238E27FC236}">
              <a16:creationId xmlns:a16="http://schemas.microsoft.com/office/drawing/2014/main" id="{B7FD4F23-168C-4473-9126-B418FF7AB265}"/>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9" name="テキスト ボックス 168">
          <a:extLst>
            <a:ext uri="{FF2B5EF4-FFF2-40B4-BE49-F238E27FC236}">
              <a16:creationId xmlns:a16="http://schemas.microsoft.com/office/drawing/2014/main" id="{A925ECD8-FFB3-4F6A-BC3C-2955BCC6F124}"/>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70" name="直線コネクタ 169">
          <a:extLst>
            <a:ext uri="{FF2B5EF4-FFF2-40B4-BE49-F238E27FC236}">
              <a16:creationId xmlns:a16="http://schemas.microsoft.com/office/drawing/2014/main" id="{EA60A089-A552-4C47-92CC-3132C2568323}"/>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71" name="テキスト ボックス 170">
          <a:extLst>
            <a:ext uri="{FF2B5EF4-FFF2-40B4-BE49-F238E27FC236}">
              <a16:creationId xmlns:a16="http://schemas.microsoft.com/office/drawing/2014/main" id="{FFE43977-3D4A-4B8F-8B86-B5F1F4DE4020}"/>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7FE9778E-4D39-4920-8FCC-1020CFBA448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3" name="テキスト ボックス 172">
          <a:extLst>
            <a:ext uri="{FF2B5EF4-FFF2-40B4-BE49-F238E27FC236}">
              <a16:creationId xmlns:a16="http://schemas.microsoft.com/office/drawing/2014/main" id="{976436D2-C95A-4902-AA5D-3781205964CD}"/>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a:extLst>
            <a:ext uri="{FF2B5EF4-FFF2-40B4-BE49-F238E27FC236}">
              <a16:creationId xmlns:a16="http://schemas.microsoft.com/office/drawing/2014/main" id="{C46E682C-0D36-40D3-A7DC-95D4881BCD48}"/>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148590</xdr:rowOff>
    </xdr:from>
    <xdr:to>
      <xdr:col>24</xdr:col>
      <xdr:colOff>62865</xdr:colOff>
      <xdr:row>63</xdr:row>
      <xdr:rowOff>157734</xdr:rowOff>
    </xdr:to>
    <xdr:cxnSp macro="">
      <xdr:nvCxnSpPr>
        <xdr:cNvPr id="175" name="直線コネクタ 174">
          <a:extLst>
            <a:ext uri="{FF2B5EF4-FFF2-40B4-BE49-F238E27FC236}">
              <a16:creationId xmlns:a16="http://schemas.microsoft.com/office/drawing/2014/main" id="{F7E1BF85-234D-4820-94C2-427CE89CFA77}"/>
            </a:ext>
          </a:extLst>
        </xdr:cNvPr>
        <xdr:cNvCxnSpPr/>
      </xdr:nvCxnSpPr>
      <xdr:spPr>
        <a:xfrm flipV="1">
          <a:off x="4634865" y="9749790"/>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161561</xdr:rowOff>
    </xdr:from>
    <xdr:ext cx="405111" cy="259045"/>
    <xdr:sp macro="" textlink="">
      <xdr:nvSpPr>
        <xdr:cNvPr id="176" name="【体育館・プール】&#10;有形固定資産減価償却率最小値テキスト">
          <a:extLst>
            <a:ext uri="{FF2B5EF4-FFF2-40B4-BE49-F238E27FC236}">
              <a16:creationId xmlns:a16="http://schemas.microsoft.com/office/drawing/2014/main" id="{FB92CD12-2004-45F3-8472-774BACA05800}"/>
            </a:ext>
          </a:extLst>
        </xdr:cNvPr>
        <xdr:cNvSpPr txBox="1"/>
      </xdr:nvSpPr>
      <xdr:spPr>
        <a:xfrm>
          <a:off x="4673600" y="10962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157734</xdr:rowOff>
    </xdr:from>
    <xdr:to>
      <xdr:col>24</xdr:col>
      <xdr:colOff>152400</xdr:colOff>
      <xdr:row>63</xdr:row>
      <xdr:rowOff>157734</xdr:rowOff>
    </xdr:to>
    <xdr:cxnSp macro="">
      <xdr:nvCxnSpPr>
        <xdr:cNvPr id="177" name="直線コネクタ 176">
          <a:extLst>
            <a:ext uri="{FF2B5EF4-FFF2-40B4-BE49-F238E27FC236}">
              <a16:creationId xmlns:a16="http://schemas.microsoft.com/office/drawing/2014/main" id="{9B93FB7A-ED0E-440C-A968-9130F76E9A41}"/>
            </a:ext>
          </a:extLst>
        </xdr:cNvPr>
        <xdr:cNvCxnSpPr/>
      </xdr:nvCxnSpPr>
      <xdr:spPr>
        <a:xfrm>
          <a:off x="4546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95267</xdr:rowOff>
    </xdr:from>
    <xdr:ext cx="405111" cy="259045"/>
    <xdr:sp macro="" textlink="">
      <xdr:nvSpPr>
        <xdr:cNvPr id="178" name="【体育館・プール】&#10;有形固定資産減価償却率最大値テキスト">
          <a:extLst>
            <a:ext uri="{FF2B5EF4-FFF2-40B4-BE49-F238E27FC236}">
              <a16:creationId xmlns:a16="http://schemas.microsoft.com/office/drawing/2014/main" id="{41EEB638-A5AE-4998-8D11-C569C03D04ED}"/>
            </a:ext>
          </a:extLst>
        </xdr:cNvPr>
        <xdr:cNvSpPr txBox="1"/>
      </xdr:nvSpPr>
      <xdr:spPr>
        <a:xfrm>
          <a:off x="4673600" y="9525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148590</xdr:rowOff>
    </xdr:from>
    <xdr:to>
      <xdr:col>24</xdr:col>
      <xdr:colOff>152400</xdr:colOff>
      <xdr:row>56</xdr:row>
      <xdr:rowOff>148590</xdr:rowOff>
    </xdr:to>
    <xdr:cxnSp macro="">
      <xdr:nvCxnSpPr>
        <xdr:cNvPr id="179" name="直線コネクタ 178">
          <a:extLst>
            <a:ext uri="{FF2B5EF4-FFF2-40B4-BE49-F238E27FC236}">
              <a16:creationId xmlns:a16="http://schemas.microsoft.com/office/drawing/2014/main" id="{CF9B7C30-4D10-41F1-9796-6CDCFF634C2C}"/>
            </a:ext>
          </a:extLst>
        </xdr:cNvPr>
        <xdr:cNvCxnSpPr/>
      </xdr:nvCxnSpPr>
      <xdr:spPr>
        <a:xfrm>
          <a:off x="4546600" y="9749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102379</xdr:rowOff>
    </xdr:from>
    <xdr:ext cx="405111" cy="259045"/>
    <xdr:sp macro="" textlink="">
      <xdr:nvSpPr>
        <xdr:cNvPr id="180" name="【体育館・プール】&#10;有形固定資産減価償却率平均値テキスト">
          <a:extLst>
            <a:ext uri="{FF2B5EF4-FFF2-40B4-BE49-F238E27FC236}">
              <a16:creationId xmlns:a16="http://schemas.microsoft.com/office/drawing/2014/main" id="{2F5070B6-006B-4460-8A13-DAD8C9AF73A6}"/>
            </a:ext>
          </a:extLst>
        </xdr:cNvPr>
        <xdr:cNvSpPr txBox="1"/>
      </xdr:nvSpPr>
      <xdr:spPr>
        <a:xfrm>
          <a:off x="4673600" y="100464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79502</xdr:rowOff>
    </xdr:from>
    <xdr:to>
      <xdr:col>24</xdr:col>
      <xdr:colOff>114300</xdr:colOff>
      <xdr:row>60</xdr:row>
      <xdr:rowOff>9652</xdr:rowOff>
    </xdr:to>
    <xdr:sp macro="" textlink="">
      <xdr:nvSpPr>
        <xdr:cNvPr id="181" name="フローチャート: 判断 180">
          <a:extLst>
            <a:ext uri="{FF2B5EF4-FFF2-40B4-BE49-F238E27FC236}">
              <a16:creationId xmlns:a16="http://schemas.microsoft.com/office/drawing/2014/main" id="{2C7AA307-18A7-4323-8213-67D83DA11768}"/>
            </a:ext>
          </a:extLst>
        </xdr:cNvPr>
        <xdr:cNvSpPr/>
      </xdr:nvSpPr>
      <xdr:spPr>
        <a:xfrm>
          <a:off x="45847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166370</xdr:rowOff>
    </xdr:from>
    <xdr:to>
      <xdr:col>20</xdr:col>
      <xdr:colOff>38100</xdr:colOff>
      <xdr:row>59</xdr:row>
      <xdr:rowOff>96520</xdr:rowOff>
    </xdr:to>
    <xdr:sp macro="" textlink="">
      <xdr:nvSpPr>
        <xdr:cNvPr id="182" name="フローチャート: 判断 181">
          <a:extLst>
            <a:ext uri="{FF2B5EF4-FFF2-40B4-BE49-F238E27FC236}">
              <a16:creationId xmlns:a16="http://schemas.microsoft.com/office/drawing/2014/main" id="{5BB71368-10E7-412E-BF88-6BD55D5FA8C3}"/>
            </a:ext>
          </a:extLst>
        </xdr:cNvPr>
        <xdr:cNvSpPr/>
      </xdr:nvSpPr>
      <xdr:spPr>
        <a:xfrm>
          <a:off x="3746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70358</xdr:rowOff>
    </xdr:from>
    <xdr:to>
      <xdr:col>15</xdr:col>
      <xdr:colOff>101600</xdr:colOff>
      <xdr:row>59</xdr:row>
      <xdr:rowOff>508</xdr:rowOff>
    </xdr:to>
    <xdr:sp macro="" textlink="">
      <xdr:nvSpPr>
        <xdr:cNvPr id="183" name="フローチャート: 判断 182">
          <a:extLst>
            <a:ext uri="{FF2B5EF4-FFF2-40B4-BE49-F238E27FC236}">
              <a16:creationId xmlns:a16="http://schemas.microsoft.com/office/drawing/2014/main" id="{B0E5E886-B9FA-4054-8AE6-62837606C0CC}"/>
            </a:ext>
          </a:extLst>
        </xdr:cNvPr>
        <xdr:cNvSpPr/>
      </xdr:nvSpPr>
      <xdr:spPr>
        <a:xfrm>
          <a:off x="2857500" y="1001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47498</xdr:rowOff>
    </xdr:from>
    <xdr:to>
      <xdr:col>10</xdr:col>
      <xdr:colOff>165100</xdr:colOff>
      <xdr:row>58</xdr:row>
      <xdr:rowOff>149098</xdr:rowOff>
    </xdr:to>
    <xdr:sp macro="" textlink="">
      <xdr:nvSpPr>
        <xdr:cNvPr id="184" name="フローチャート: 判断 183">
          <a:extLst>
            <a:ext uri="{FF2B5EF4-FFF2-40B4-BE49-F238E27FC236}">
              <a16:creationId xmlns:a16="http://schemas.microsoft.com/office/drawing/2014/main" id="{C6D649D2-5BC2-4DF6-9B5C-8847F1174BF5}"/>
            </a:ext>
          </a:extLst>
        </xdr:cNvPr>
        <xdr:cNvSpPr/>
      </xdr:nvSpPr>
      <xdr:spPr>
        <a:xfrm>
          <a:off x="1968500" y="99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65786</xdr:rowOff>
    </xdr:from>
    <xdr:to>
      <xdr:col>6</xdr:col>
      <xdr:colOff>38100</xdr:colOff>
      <xdr:row>58</xdr:row>
      <xdr:rowOff>167386</xdr:rowOff>
    </xdr:to>
    <xdr:sp macro="" textlink="">
      <xdr:nvSpPr>
        <xdr:cNvPr id="185" name="フローチャート: 判断 184">
          <a:extLst>
            <a:ext uri="{FF2B5EF4-FFF2-40B4-BE49-F238E27FC236}">
              <a16:creationId xmlns:a16="http://schemas.microsoft.com/office/drawing/2014/main" id="{B42A9C5E-A61F-4A5A-98C1-FBCFA79EADE8}"/>
            </a:ext>
          </a:extLst>
        </xdr:cNvPr>
        <xdr:cNvSpPr/>
      </xdr:nvSpPr>
      <xdr:spPr>
        <a:xfrm>
          <a:off x="1079500" y="1000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49E0836F-4CA6-404F-8EAC-F1B12101DBA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2B2622E7-320A-4CF1-BA1A-CAA2027907B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8C001B39-C548-455E-8884-1AAFE8613A1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B091A997-8042-47EC-ACED-13D06837717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4EC5C413-AE38-4018-9A90-89EAAB3C587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166370</xdr:rowOff>
    </xdr:from>
    <xdr:to>
      <xdr:col>24</xdr:col>
      <xdr:colOff>114300</xdr:colOff>
      <xdr:row>61</xdr:row>
      <xdr:rowOff>96520</xdr:rowOff>
    </xdr:to>
    <xdr:sp macro="" textlink="">
      <xdr:nvSpPr>
        <xdr:cNvPr id="191" name="楕円 190">
          <a:extLst>
            <a:ext uri="{FF2B5EF4-FFF2-40B4-BE49-F238E27FC236}">
              <a16:creationId xmlns:a16="http://schemas.microsoft.com/office/drawing/2014/main" id="{0D479101-704E-49DB-B583-08E7ECF8DF5A}"/>
            </a:ext>
          </a:extLst>
        </xdr:cNvPr>
        <xdr:cNvSpPr/>
      </xdr:nvSpPr>
      <xdr:spPr>
        <a:xfrm>
          <a:off x="45847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144797</xdr:rowOff>
    </xdr:from>
    <xdr:ext cx="405111" cy="259045"/>
    <xdr:sp macro="" textlink="">
      <xdr:nvSpPr>
        <xdr:cNvPr id="192" name="【体育館・プール】&#10;有形固定資産減価償却率該当値テキスト">
          <a:extLst>
            <a:ext uri="{FF2B5EF4-FFF2-40B4-BE49-F238E27FC236}">
              <a16:creationId xmlns:a16="http://schemas.microsoft.com/office/drawing/2014/main" id="{168BD05C-47B7-4576-A576-03E8879C5CEF}"/>
            </a:ext>
          </a:extLst>
        </xdr:cNvPr>
        <xdr:cNvSpPr txBox="1"/>
      </xdr:nvSpPr>
      <xdr:spPr>
        <a:xfrm>
          <a:off x="4673600"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145796</xdr:rowOff>
    </xdr:from>
    <xdr:to>
      <xdr:col>20</xdr:col>
      <xdr:colOff>38100</xdr:colOff>
      <xdr:row>61</xdr:row>
      <xdr:rowOff>75946</xdr:rowOff>
    </xdr:to>
    <xdr:sp macro="" textlink="">
      <xdr:nvSpPr>
        <xdr:cNvPr id="193" name="楕円 192">
          <a:extLst>
            <a:ext uri="{FF2B5EF4-FFF2-40B4-BE49-F238E27FC236}">
              <a16:creationId xmlns:a16="http://schemas.microsoft.com/office/drawing/2014/main" id="{8A6C35B9-7409-404F-B83B-482E3959883A}"/>
            </a:ext>
          </a:extLst>
        </xdr:cNvPr>
        <xdr:cNvSpPr/>
      </xdr:nvSpPr>
      <xdr:spPr>
        <a:xfrm>
          <a:off x="3746500" y="1043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25146</xdr:rowOff>
    </xdr:from>
    <xdr:to>
      <xdr:col>24</xdr:col>
      <xdr:colOff>63500</xdr:colOff>
      <xdr:row>61</xdr:row>
      <xdr:rowOff>45720</xdr:rowOff>
    </xdr:to>
    <xdr:cxnSp macro="">
      <xdr:nvCxnSpPr>
        <xdr:cNvPr id="194" name="直線コネクタ 193">
          <a:extLst>
            <a:ext uri="{FF2B5EF4-FFF2-40B4-BE49-F238E27FC236}">
              <a16:creationId xmlns:a16="http://schemas.microsoft.com/office/drawing/2014/main" id="{0F747F1D-FAC0-4715-B2EA-7228AF3ADEF5}"/>
            </a:ext>
          </a:extLst>
        </xdr:cNvPr>
        <xdr:cNvCxnSpPr/>
      </xdr:nvCxnSpPr>
      <xdr:spPr>
        <a:xfrm>
          <a:off x="3797300" y="10483596"/>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8636</xdr:rowOff>
    </xdr:from>
    <xdr:to>
      <xdr:col>15</xdr:col>
      <xdr:colOff>101600</xdr:colOff>
      <xdr:row>60</xdr:row>
      <xdr:rowOff>110236</xdr:rowOff>
    </xdr:to>
    <xdr:sp macro="" textlink="">
      <xdr:nvSpPr>
        <xdr:cNvPr id="195" name="楕円 194">
          <a:extLst>
            <a:ext uri="{FF2B5EF4-FFF2-40B4-BE49-F238E27FC236}">
              <a16:creationId xmlns:a16="http://schemas.microsoft.com/office/drawing/2014/main" id="{9FD06961-950B-4364-8E13-A187E175E402}"/>
            </a:ext>
          </a:extLst>
        </xdr:cNvPr>
        <xdr:cNvSpPr/>
      </xdr:nvSpPr>
      <xdr:spPr>
        <a:xfrm>
          <a:off x="2857500" y="1029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59436</xdr:rowOff>
    </xdr:from>
    <xdr:to>
      <xdr:col>19</xdr:col>
      <xdr:colOff>177800</xdr:colOff>
      <xdr:row>61</xdr:row>
      <xdr:rowOff>25146</xdr:rowOff>
    </xdr:to>
    <xdr:cxnSp macro="">
      <xdr:nvCxnSpPr>
        <xdr:cNvPr id="196" name="直線コネクタ 195">
          <a:extLst>
            <a:ext uri="{FF2B5EF4-FFF2-40B4-BE49-F238E27FC236}">
              <a16:creationId xmlns:a16="http://schemas.microsoft.com/office/drawing/2014/main" id="{9C04B0F0-B2DE-4D0B-A830-CAF8E8A80C8D}"/>
            </a:ext>
          </a:extLst>
        </xdr:cNvPr>
        <xdr:cNvCxnSpPr/>
      </xdr:nvCxnSpPr>
      <xdr:spPr>
        <a:xfrm>
          <a:off x="2908300" y="10346436"/>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166370</xdr:rowOff>
    </xdr:from>
    <xdr:to>
      <xdr:col>10</xdr:col>
      <xdr:colOff>165100</xdr:colOff>
      <xdr:row>60</xdr:row>
      <xdr:rowOff>96520</xdr:rowOff>
    </xdr:to>
    <xdr:sp macro="" textlink="">
      <xdr:nvSpPr>
        <xdr:cNvPr id="197" name="楕円 196">
          <a:extLst>
            <a:ext uri="{FF2B5EF4-FFF2-40B4-BE49-F238E27FC236}">
              <a16:creationId xmlns:a16="http://schemas.microsoft.com/office/drawing/2014/main" id="{FCC34341-0C3B-492D-8365-012009B8EB02}"/>
            </a:ext>
          </a:extLst>
        </xdr:cNvPr>
        <xdr:cNvSpPr/>
      </xdr:nvSpPr>
      <xdr:spPr>
        <a:xfrm>
          <a:off x="1968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45720</xdr:rowOff>
    </xdr:from>
    <xdr:to>
      <xdr:col>15</xdr:col>
      <xdr:colOff>50800</xdr:colOff>
      <xdr:row>60</xdr:row>
      <xdr:rowOff>59436</xdr:rowOff>
    </xdr:to>
    <xdr:cxnSp macro="">
      <xdr:nvCxnSpPr>
        <xdr:cNvPr id="198" name="直線コネクタ 197">
          <a:extLst>
            <a:ext uri="{FF2B5EF4-FFF2-40B4-BE49-F238E27FC236}">
              <a16:creationId xmlns:a16="http://schemas.microsoft.com/office/drawing/2014/main" id="{C6723225-4A98-411E-9FD0-22B4FD3D59D2}"/>
            </a:ext>
          </a:extLst>
        </xdr:cNvPr>
        <xdr:cNvCxnSpPr/>
      </xdr:nvCxnSpPr>
      <xdr:spPr>
        <a:xfrm>
          <a:off x="2019300" y="103327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134366</xdr:rowOff>
    </xdr:from>
    <xdr:to>
      <xdr:col>6</xdr:col>
      <xdr:colOff>38100</xdr:colOff>
      <xdr:row>61</xdr:row>
      <xdr:rowOff>64516</xdr:rowOff>
    </xdr:to>
    <xdr:sp macro="" textlink="">
      <xdr:nvSpPr>
        <xdr:cNvPr id="199" name="楕円 198">
          <a:extLst>
            <a:ext uri="{FF2B5EF4-FFF2-40B4-BE49-F238E27FC236}">
              <a16:creationId xmlns:a16="http://schemas.microsoft.com/office/drawing/2014/main" id="{954D1599-F857-414B-86DE-2ECDEDDAC883}"/>
            </a:ext>
          </a:extLst>
        </xdr:cNvPr>
        <xdr:cNvSpPr/>
      </xdr:nvSpPr>
      <xdr:spPr>
        <a:xfrm>
          <a:off x="1079500" y="1042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45720</xdr:rowOff>
    </xdr:from>
    <xdr:to>
      <xdr:col>10</xdr:col>
      <xdr:colOff>114300</xdr:colOff>
      <xdr:row>61</xdr:row>
      <xdr:rowOff>13716</xdr:rowOff>
    </xdr:to>
    <xdr:cxnSp macro="">
      <xdr:nvCxnSpPr>
        <xdr:cNvPr id="200" name="直線コネクタ 199">
          <a:extLst>
            <a:ext uri="{FF2B5EF4-FFF2-40B4-BE49-F238E27FC236}">
              <a16:creationId xmlns:a16="http://schemas.microsoft.com/office/drawing/2014/main" id="{06C9283F-15FF-499D-96F3-18A077163779}"/>
            </a:ext>
          </a:extLst>
        </xdr:cNvPr>
        <xdr:cNvCxnSpPr/>
      </xdr:nvCxnSpPr>
      <xdr:spPr>
        <a:xfrm flipV="1">
          <a:off x="1130300" y="10332720"/>
          <a:ext cx="889000" cy="139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113047</xdr:rowOff>
    </xdr:from>
    <xdr:ext cx="405111" cy="259045"/>
    <xdr:sp macro="" textlink="">
      <xdr:nvSpPr>
        <xdr:cNvPr id="201" name="n_1aveValue【体育館・プール】&#10;有形固定資産減価償却率">
          <a:extLst>
            <a:ext uri="{FF2B5EF4-FFF2-40B4-BE49-F238E27FC236}">
              <a16:creationId xmlns:a16="http://schemas.microsoft.com/office/drawing/2014/main" id="{F6809DF0-8ED5-4B26-87D4-7BEFFEFD4F83}"/>
            </a:ext>
          </a:extLst>
        </xdr:cNvPr>
        <xdr:cNvSpPr txBox="1"/>
      </xdr:nvSpPr>
      <xdr:spPr>
        <a:xfrm>
          <a:off x="35820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17035</xdr:rowOff>
    </xdr:from>
    <xdr:ext cx="405111" cy="259045"/>
    <xdr:sp macro="" textlink="">
      <xdr:nvSpPr>
        <xdr:cNvPr id="202" name="n_2aveValue【体育館・プール】&#10;有形固定資産減価償却率">
          <a:extLst>
            <a:ext uri="{FF2B5EF4-FFF2-40B4-BE49-F238E27FC236}">
              <a16:creationId xmlns:a16="http://schemas.microsoft.com/office/drawing/2014/main" id="{212B83F8-6B81-4AF8-B934-B244AE8AE7DB}"/>
            </a:ext>
          </a:extLst>
        </xdr:cNvPr>
        <xdr:cNvSpPr txBox="1"/>
      </xdr:nvSpPr>
      <xdr:spPr>
        <a:xfrm>
          <a:off x="2705744" y="9789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165625</xdr:rowOff>
    </xdr:from>
    <xdr:ext cx="405111" cy="259045"/>
    <xdr:sp macro="" textlink="">
      <xdr:nvSpPr>
        <xdr:cNvPr id="203" name="n_3aveValue【体育館・プール】&#10;有形固定資産減価償却率">
          <a:extLst>
            <a:ext uri="{FF2B5EF4-FFF2-40B4-BE49-F238E27FC236}">
              <a16:creationId xmlns:a16="http://schemas.microsoft.com/office/drawing/2014/main" id="{09F448BF-BD64-4CAA-9627-61B797CCAF2D}"/>
            </a:ext>
          </a:extLst>
        </xdr:cNvPr>
        <xdr:cNvSpPr txBox="1"/>
      </xdr:nvSpPr>
      <xdr:spPr>
        <a:xfrm>
          <a:off x="1816744" y="9766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12463</xdr:rowOff>
    </xdr:from>
    <xdr:ext cx="405111" cy="259045"/>
    <xdr:sp macro="" textlink="">
      <xdr:nvSpPr>
        <xdr:cNvPr id="204" name="n_4aveValue【体育館・プール】&#10;有形固定資産減価償却率">
          <a:extLst>
            <a:ext uri="{FF2B5EF4-FFF2-40B4-BE49-F238E27FC236}">
              <a16:creationId xmlns:a16="http://schemas.microsoft.com/office/drawing/2014/main" id="{101448D0-916F-4F9D-9483-B5A6461D7797}"/>
            </a:ext>
          </a:extLst>
        </xdr:cNvPr>
        <xdr:cNvSpPr txBox="1"/>
      </xdr:nvSpPr>
      <xdr:spPr>
        <a:xfrm>
          <a:off x="927744" y="978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67073</xdr:rowOff>
    </xdr:from>
    <xdr:ext cx="405111" cy="259045"/>
    <xdr:sp macro="" textlink="">
      <xdr:nvSpPr>
        <xdr:cNvPr id="205" name="n_1mainValue【体育館・プール】&#10;有形固定資産減価償却率">
          <a:extLst>
            <a:ext uri="{FF2B5EF4-FFF2-40B4-BE49-F238E27FC236}">
              <a16:creationId xmlns:a16="http://schemas.microsoft.com/office/drawing/2014/main" id="{FAEA4A1F-5314-4A3E-9A0F-639DEA2AFB91}"/>
            </a:ext>
          </a:extLst>
        </xdr:cNvPr>
        <xdr:cNvSpPr txBox="1"/>
      </xdr:nvSpPr>
      <xdr:spPr>
        <a:xfrm>
          <a:off x="3582044" y="10525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101363</xdr:rowOff>
    </xdr:from>
    <xdr:ext cx="405111" cy="259045"/>
    <xdr:sp macro="" textlink="">
      <xdr:nvSpPr>
        <xdr:cNvPr id="206" name="n_2mainValue【体育館・プール】&#10;有形固定資産減価償却率">
          <a:extLst>
            <a:ext uri="{FF2B5EF4-FFF2-40B4-BE49-F238E27FC236}">
              <a16:creationId xmlns:a16="http://schemas.microsoft.com/office/drawing/2014/main" id="{FDEC2589-1892-4A11-B1A7-E1AEFF1BAD74}"/>
            </a:ext>
          </a:extLst>
        </xdr:cNvPr>
        <xdr:cNvSpPr txBox="1"/>
      </xdr:nvSpPr>
      <xdr:spPr>
        <a:xfrm>
          <a:off x="2705744" y="10388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87647</xdr:rowOff>
    </xdr:from>
    <xdr:ext cx="405111" cy="259045"/>
    <xdr:sp macro="" textlink="">
      <xdr:nvSpPr>
        <xdr:cNvPr id="207" name="n_3mainValue【体育館・プール】&#10;有形固定資産減価償却率">
          <a:extLst>
            <a:ext uri="{FF2B5EF4-FFF2-40B4-BE49-F238E27FC236}">
              <a16:creationId xmlns:a16="http://schemas.microsoft.com/office/drawing/2014/main" id="{0C04F62C-2595-485D-A3FF-353929C79BB1}"/>
            </a:ext>
          </a:extLst>
        </xdr:cNvPr>
        <xdr:cNvSpPr txBox="1"/>
      </xdr:nvSpPr>
      <xdr:spPr>
        <a:xfrm>
          <a:off x="18167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55643</xdr:rowOff>
    </xdr:from>
    <xdr:ext cx="405111" cy="259045"/>
    <xdr:sp macro="" textlink="">
      <xdr:nvSpPr>
        <xdr:cNvPr id="208" name="n_4mainValue【体育館・プール】&#10;有形固定資産減価償却率">
          <a:extLst>
            <a:ext uri="{FF2B5EF4-FFF2-40B4-BE49-F238E27FC236}">
              <a16:creationId xmlns:a16="http://schemas.microsoft.com/office/drawing/2014/main" id="{9561386D-664A-4AFA-89AF-FA3EE668FAD3}"/>
            </a:ext>
          </a:extLst>
        </xdr:cNvPr>
        <xdr:cNvSpPr txBox="1"/>
      </xdr:nvSpPr>
      <xdr:spPr>
        <a:xfrm>
          <a:off x="927744" y="10514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67C0613A-5400-44AC-A903-4318696DB03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EA0D9539-F89C-4799-A960-9767F1E18CA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087BB8D1-8CA1-4914-B619-BDA4424B3D9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428D170D-6299-457D-A58E-407105C65FD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88096E9B-CA8B-4F6A-8E3F-862FEE3E5FF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9CB1BF98-64D9-421E-8322-8CFACA807CB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755F6F08-9B31-4636-8FB6-BC21398F4CA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E84A00EE-9FDF-4C3F-876D-41C1090B901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72F534DD-0197-4C81-ADD1-4E92BDB95ECE}"/>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10897532-139A-4E0D-B328-6BDBDC8B557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a:extLst>
            <a:ext uri="{FF2B5EF4-FFF2-40B4-BE49-F238E27FC236}">
              <a16:creationId xmlns:a16="http://schemas.microsoft.com/office/drawing/2014/main" id="{299AEEF9-0DAE-4E18-8E0E-79C90C58D6CF}"/>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20" name="テキスト ボックス 219">
          <a:extLst>
            <a:ext uri="{FF2B5EF4-FFF2-40B4-BE49-F238E27FC236}">
              <a16:creationId xmlns:a16="http://schemas.microsoft.com/office/drawing/2014/main" id="{1B4F9B7E-F858-4CCB-B671-571D31FA051E}"/>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a:extLst>
            <a:ext uri="{FF2B5EF4-FFF2-40B4-BE49-F238E27FC236}">
              <a16:creationId xmlns:a16="http://schemas.microsoft.com/office/drawing/2014/main" id="{CC0ADC4F-7FF8-4C63-9E71-04072F8329DF}"/>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2" name="テキスト ボックス 221">
          <a:extLst>
            <a:ext uri="{FF2B5EF4-FFF2-40B4-BE49-F238E27FC236}">
              <a16:creationId xmlns:a16="http://schemas.microsoft.com/office/drawing/2014/main" id="{8475CB40-8D31-48A5-99D4-CA4EFD2014E2}"/>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a:extLst>
            <a:ext uri="{FF2B5EF4-FFF2-40B4-BE49-F238E27FC236}">
              <a16:creationId xmlns:a16="http://schemas.microsoft.com/office/drawing/2014/main" id="{E6098AD7-B50E-4D9D-B354-45A8384729AA}"/>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4" name="テキスト ボックス 223">
          <a:extLst>
            <a:ext uri="{FF2B5EF4-FFF2-40B4-BE49-F238E27FC236}">
              <a16:creationId xmlns:a16="http://schemas.microsoft.com/office/drawing/2014/main" id="{234860DE-60B5-4FA2-843A-0D87AE97491C}"/>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a:extLst>
            <a:ext uri="{FF2B5EF4-FFF2-40B4-BE49-F238E27FC236}">
              <a16:creationId xmlns:a16="http://schemas.microsoft.com/office/drawing/2014/main" id="{7D61E7ED-07BD-477D-8852-EC163C4B4F27}"/>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6" name="テキスト ボックス 225">
          <a:extLst>
            <a:ext uri="{FF2B5EF4-FFF2-40B4-BE49-F238E27FC236}">
              <a16:creationId xmlns:a16="http://schemas.microsoft.com/office/drawing/2014/main" id="{80446CA5-E8BA-44FB-AB29-7EBF93A53475}"/>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a:extLst>
            <a:ext uri="{FF2B5EF4-FFF2-40B4-BE49-F238E27FC236}">
              <a16:creationId xmlns:a16="http://schemas.microsoft.com/office/drawing/2014/main" id="{EC424111-C532-400D-8671-00403CBCC57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8" name="テキスト ボックス 227">
          <a:extLst>
            <a:ext uri="{FF2B5EF4-FFF2-40B4-BE49-F238E27FC236}">
              <a16:creationId xmlns:a16="http://schemas.microsoft.com/office/drawing/2014/main" id="{EABF9A9F-00BB-480F-8A4C-6BE78BFA3B7D}"/>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a:extLst>
            <a:ext uri="{FF2B5EF4-FFF2-40B4-BE49-F238E27FC236}">
              <a16:creationId xmlns:a16="http://schemas.microsoft.com/office/drawing/2014/main" id="{BE48C0B5-4859-40B7-9B9C-EB805555FB45}"/>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30" name="テキスト ボックス 229">
          <a:extLst>
            <a:ext uri="{FF2B5EF4-FFF2-40B4-BE49-F238E27FC236}">
              <a16:creationId xmlns:a16="http://schemas.microsoft.com/office/drawing/2014/main" id="{6462F032-34CD-4B55-A365-DC0177ECEED1}"/>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a:extLst>
            <a:ext uri="{FF2B5EF4-FFF2-40B4-BE49-F238E27FC236}">
              <a16:creationId xmlns:a16="http://schemas.microsoft.com/office/drawing/2014/main" id="{B386D8A0-87B3-4B4B-9B54-D67FB67826C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2" name="テキスト ボックス 231">
          <a:extLst>
            <a:ext uri="{FF2B5EF4-FFF2-40B4-BE49-F238E27FC236}">
              <a16:creationId xmlns:a16="http://schemas.microsoft.com/office/drawing/2014/main" id="{A470A83B-0C47-4E7F-841C-69D974405BC1}"/>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体育館・プール】&#10;一人当たり面積グラフ枠">
          <a:extLst>
            <a:ext uri="{FF2B5EF4-FFF2-40B4-BE49-F238E27FC236}">
              <a16:creationId xmlns:a16="http://schemas.microsoft.com/office/drawing/2014/main" id="{65AF7745-D6B3-41F9-8294-6581E414F29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75112</xdr:rowOff>
    </xdr:from>
    <xdr:to>
      <xdr:col>54</xdr:col>
      <xdr:colOff>189865</xdr:colOff>
      <xdr:row>64</xdr:row>
      <xdr:rowOff>88174</xdr:rowOff>
    </xdr:to>
    <xdr:cxnSp macro="">
      <xdr:nvCxnSpPr>
        <xdr:cNvPr id="234" name="直線コネクタ 233">
          <a:extLst>
            <a:ext uri="{FF2B5EF4-FFF2-40B4-BE49-F238E27FC236}">
              <a16:creationId xmlns:a16="http://schemas.microsoft.com/office/drawing/2014/main" id="{0F05298C-F0F6-41AD-A00E-D90656C61C1F}"/>
            </a:ext>
          </a:extLst>
        </xdr:cNvPr>
        <xdr:cNvCxnSpPr/>
      </xdr:nvCxnSpPr>
      <xdr:spPr>
        <a:xfrm flipV="1">
          <a:off x="10476865" y="9676312"/>
          <a:ext cx="0" cy="1384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92001</xdr:rowOff>
    </xdr:from>
    <xdr:ext cx="469744" cy="259045"/>
    <xdr:sp macro="" textlink="">
      <xdr:nvSpPr>
        <xdr:cNvPr id="235" name="【体育館・プール】&#10;一人当たり面積最小値テキスト">
          <a:extLst>
            <a:ext uri="{FF2B5EF4-FFF2-40B4-BE49-F238E27FC236}">
              <a16:creationId xmlns:a16="http://schemas.microsoft.com/office/drawing/2014/main" id="{F0907EED-24DA-46F1-9F79-760622DC7538}"/>
            </a:ext>
          </a:extLst>
        </xdr:cNvPr>
        <xdr:cNvSpPr txBox="1"/>
      </xdr:nvSpPr>
      <xdr:spPr>
        <a:xfrm>
          <a:off x="10515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88174</xdr:rowOff>
    </xdr:from>
    <xdr:to>
      <xdr:col>55</xdr:col>
      <xdr:colOff>88900</xdr:colOff>
      <xdr:row>64</xdr:row>
      <xdr:rowOff>88174</xdr:rowOff>
    </xdr:to>
    <xdr:cxnSp macro="">
      <xdr:nvCxnSpPr>
        <xdr:cNvPr id="236" name="直線コネクタ 235">
          <a:extLst>
            <a:ext uri="{FF2B5EF4-FFF2-40B4-BE49-F238E27FC236}">
              <a16:creationId xmlns:a16="http://schemas.microsoft.com/office/drawing/2014/main" id="{254ACE5A-4382-4579-9483-A27137AB6FE3}"/>
            </a:ext>
          </a:extLst>
        </xdr:cNvPr>
        <xdr:cNvCxnSpPr/>
      </xdr:nvCxnSpPr>
      <xdr:spPr>
        <a:xfrm>
          <a:off x="10388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21789</xdr:rowOff>
    </xdr:from>
    <xdr:ext cx="469744" cy="259045"/>
    <xdr:sp macro="" textlink="">
      <xdr:nvSpPr>
        <xdr:cNvPr id="237" name="【体育館・プール】&#10;一人当たり面積最大値テキスト">
          <a:extLst>
            <a:ext uri="{FF2B5EF4-FFF2-40B4-BE49-F238E27FC236}">
              <a16:creationId xmlns:a16="http://schemas.microsoft.com/office/drawing/2014/main" id="{ED8F38E6-3C7C-4822-B766-7D873738C0AC}"/>
            </a:ext>
          </a:extLst>
        </xdr:cNvPr>
        <xdr:cNvSpPr txBox="1"/>
      </xdr:nvSpPr>
      <xdr:spPr>
        <a:xfrm>
          <a:off x="10515600" y="9451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75112</xdr:rowOff>
    </xdr:from>
    <xdr:to>
      <xdr:col>55</xdr:col>
      <xdr:colOff>88900</xdr:colOff>
      <xdr:row>56</xdr:row>
      <xdr:rowOff>75112</xdr:rowOff>
    </xdr:to>
    <xdr:cxnSp macro="">
      <xdr:nvCxnSpPr>
        <xdr:cNvPr id="238" name="直線コネクタ 237">
          <a:extLst>
            <a:ext uri="{FF2B5EF4-FFF2-40B4-BE49-F238E27FC236}">
              <a16:creationId xmlns:a16="http://schemas.microsoft.com/office/drawing/2014/main" id="{094A1BB4-6A2D-4F96-87E5-D203C957A53E}"/>
            </a:ext>
          </a:extLst>
        </xdr:cNvPr>
        <xdr:cNvCxnSpPr/>
      </xdr:nvCxnSpPr>
      <xdr:spPr>
        <a:xfrm>
          <a:off x="10388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1468</xdr:rowOff>
    </xdr:from>
    <xdr:ext cx="469744" cy="259045"/>
    <xdr:sp macro="" textlink="">
      <xdr:nvSpPr>
        <xdr:cNvPr id="239" name="【体育館・プール】&#10;一人当たり面積平均値テキスト">
          <a:extLst>
            <a:ext uri="{FF2B5EF4-FFF2-40B4-BE49-F238E27FC236}">
              <a16:creationId xmlns:a16="http://schemas.microsoft.com/office/drawing/2014/main" id="{44E8DC64-BB4C-4377-8735-5C15CFE49667}"/>
            </a:ext>
          </a:extLst>
        </xdr:cNvPr>
        <xdr:cNvSpPr txBox="1"/>
      </xdr:nvSpPr>
      <xdr:spPr>
        <a:xfrm>
          <a:off x="10515600" y="10459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150041</xdr:rowOff>
    </xdr:from>
    <xdr:to>
      <xdr:col>55</xdr:col>
      <xdr:colOff>50800</xdr:colOff>
      <xdr:row>62</xdr:row>
      <xdr:rowOff>80191</xdr:rowOff>
    </xdr:to>
    <xdr:sp macro="" textlink="">
      <xdr:nvSpPr>
        <xdr:cNvPr id="240" name="フローチャート: 判断 239">
          <a:extLst>
            <a:ext uri="{FF2B5EF4-FFF2-40B4-BE49-F238E27FC236}">
              <a16:creationId xmlns:a16="http://schemas.microsoft.com/office/drawing/2014/main" id="{684DF81C-DF1E-405C-9F8C-84A0A6DA3E6B}"/>
            </a:ext>
          </a:extLst>
        </xdr:cNvPr>
        <xdr:cNvSpPr/>
      </xdr:nvSpPr>
      <xdr:spPr>
        <a:xfrm>
          <a:off x="10426700" y="1060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135346</xdr:rowOff>
    </xdr:from>
    <xdr:to>
      <xdr:col>50</xdr:col>
      <xdr:colOff>165100</xdr:colOff>
      <xdr:row>62</xdr:row>
      <xdr:rowOff>65496</xdr:rowOff>
    </xdr:to>
    <xdr:sp macro="" textlink="">
      <xdr:nvSpPr>
        <xdr:cNvPr id="241" name="フローチャート: 判断 240">
          <a:extLst>
            <a:ext uri="{FF2B5EF4-FFF2-40B4-BE49-F238E27FC236}">
              <a16:creationId xmlns:a16="http://schemas.microsoft.com/office/drawing/2014/main" id="{534808FB-B324-405C-BF25-EA448245BEE9}"/>
            </a:ext>
          </a:extLst>
        </xdr:cNvPr>
        <xdr:cNvSpPr/>
      </xdr:nvSpPr>
      <xdr:spPr>
        <a:xfrm>
          <a:off x="9588500" y="1059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133713</xdr:rowOff>
    </xdr:from>
    <xdr:to>
      <xdr:col>46</xdr:col>
      <xdr:colOff>38100</xdr:colOff>
      <xdr:row>62</xdr:row>
      <xdr:rowOff>63863</xdr:rowOff>
    </xdr:to>
    <xdr:sp macro="" textlink="">
      <xdr:nvSpPr>
        <xdr:cNvPr id="242" name="フローチャート: 判断 241">
          <a:extLst>
            <a:ext uri="{FF2B5EF4-FFF2-40B4-BE49-F238E27FC236}">
              <a16:creationId xmlns:a16="http://schemas.microsoft.com/office/drawing/2014/main" id="{46298123-8DB3-4E2C-88A0-F3297D451EFC}"/>
            </a:ext>
          </a:extLst>
        </xdr:cNvPr>
        <xdr:cNvSpPr/>
      </xdr:nvSpPr>
      <xdr:spPr>
        <a:xfrm>
          <a:off x="8699500" y="1059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102688</xdr:rowOff>
    </xdr:from>
    <xdr:to>
      <xdr:col>41</xdr:col>
      <xdr:colOff>101600</xdr:colOff>
      <xdr:row>62</xdr:row>
      <xdr:rowOff>32838</xdr:rowOff>
    </xdr:to>
    <xdr:sp macro="" textlink="">
      <xdr:nvSpPr>
        <xdr:cNvPr id="243" name="フローチャート: 判断 242">
          <a:extLst>
            <a:ext uri="{FF2B5EF4-FFF2-40B4-BE49-F238E27FC236}">
              <a16:creationId xmlns:a16="http://schemas.microsoft.com/office/drawing/2014/main" id="{682190AF-42FC-4102-B7B2-09FEADF91B3A}"/>
            </a:ext>
          </a:extLst>
        </xdr:cNvPr>
        <xdr:cNvSpPr/>
      </xdr:nvSpPr>
      <xdr:spPr>
        <a:xfrm>
          <a:off x="7810500" y="105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92891</xdr:rowOff>
    </xdr:from>
    <xdr:to>
      <xdr:col>36</xdr:col>
      <xdr:colOff>165100</xdr:colOff>
      <xdr:row>62</xdr:row>
      <xdr:rowOff>23041</xdr:rowOff>
    </xdr:to>
    <xdr:sp macro="" textlink="">
      <xdr:nvSpPr>
        <xdr:cNvPr id="244" name="フローチャート: 判断 243">
          <a:extLst>
            <a:ext uri="{FF2B5EF4-FFF2-40B4-BE49-F238E27FC236}">
              <a16:creationId xmlns:a16="http://schemas.microsoft.com/office/drawing/2014/main" id="{E74F4AEF-D7A6-49B2-A2E0-0B475887457B}"/>
            </a:ext>
          </a:extLst>
        </xdr:cNvPr>
        <xdr:cNvSpPr/>
      </xdr:nvSpPr>
      <xdr:spPr>
        <a:xfrm>
          <a:off x="6921500" y="1055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91D31296-D33C-472D-9820-E4A5D479553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3250119A-924A-4537-99F7-24C5039D9FAB}"/>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715F0743-93AC-4D44-8250-2178857673F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60FEFAB5-453D-48B5-BCF7-8E9121F901E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304554D8-9CA0-4306-B047-2C553A4E7F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73297</xdr:rowOff>
    </xdr:from>
    <xdr:to>
      <xdr:col>55</xdr:col>
      <xdr:colOff>50800</xdr:colOff>
      <xdr:row>64</xdr:row>
      <xdr:rowOff>3447</xdr:rowOff>
    </xdr:to>
    <xdr:sp macro="" textlink="">
      <xdr:nvSpPr>
        <xdr:cNvPr id="250" name="楕円 249">
          <a:extLst>
            <a:ext uri="{FF2B5EF4-FFF2-40B4-BE49-F238E27FC236}">
              <a16:creationId xmlns:a16="http://schemas.microsoft.com/office/drawing/2014/main" id="{2CEE7D18-C1C7-4535-9775-A537C85C4161}"/>
            </a:ext>
          </a:extLst>
        </xdr:cNvPr>
        <xdr:cNvSpPr/>
      </xdr:nvSpPr>
      <xdr:spPr>
        <a:xfrm>
          <a:off x="10426700" y="1087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51724</xdr:rowOff>
    </xdr:from>
    <xdr:ext cx="469744" cy="259045"/>
    <xdr:sp macro="" textlink="">
      <xdr:nvSpPr>
        <xdr:cNvPr id="251" name="【体育館・プール】&#10;一人当たり面積該当値テキスト">
          <a:extLst>
            <a:ext uri="{FF2B5EF4-FFF2-40B4-BE49-F238E27FC236}">
              <a16:creationId xmlns:a16="http://schemas.microsoft.com/office/drawing/2014/main" id="{9E3FB920-0140-4FC7-8F8B-D365803CE450}"/>
            </a:ext>
          </a:extLst>
        </xdr:cNvPr>
        <xdr:cNvSpPr txBox="1"/>
      </xdr:nvSpPr>
      <xdr:spPr>
        <a:xfrm>
          <a:off x="10515600" y="10853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47172</xdr:rowOff>
    </xdr:from>
    <xdr:to>
      <xdr:col>50</xdr:col>
      <xdr:colOff>165100</xdr:colOff>
      <xdr:row>63</xdr:row>
      <xdr:rowOff>148772</xdr:rowOff>
    </xdr:to>
    <xdr:sp macro="" textlink="">
      <xdr:nvSpPr>
        <xdr:cNvPr id="252" name="楕円 251">
          <a:extLst>
            <a:ext uri="{FF2B5EF4-FFF2-40B4-BE49-F238E27FC236}">
              <a16:creationId xmlns:a16="http://schemas.microsoft.com/office/drawing/2014/main" id="{4A4536E7-E864-4412-A396-906A412A5B66}"/>
            </a:ext>
          </a:extLst>
        </xdr:cNvPr>
        <xdr:cNvSpPr/>
      </xdr:nvSpPr>
      <xdr:spPr>
        <a:xfrm>
          <a:off x="9588500" y="1084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97972</xdr:rowOff>
    </xdr:from>
    <xdr:to>
      <xdr:col>55</xdr:col>
      <xdr:colOff>0</xdr:colOff>
      <xdr:row>63</xdr:row>
      <xdr:rowOff>124097</xdr:rowOff>
    </xdr:to>
    <xdr:cxnSp macro="">
      <xdr:nvCxnSpPr>
        <xdr:cNvPr id="253" name="直線コネクタ 252">
          <a:extLst>
            <a:ext uri="{FF2B5EF4-FFF2-40B4-BE49-F238E27FC236}">
              <a16:creationId xmlns:a16="http://schemas.microsoft.com/office/drawing/2014/main" id="{F08841AB-395F-4EE5-9A04-A5F6280D2E54}"/>
            </a:ext>
          </a:extLst>
        </xdr:cNvPr>
        <xdr:cNvCxnSpPr/>
      </xdr:nvCxnSpPr>
      <xdr:spPr>
        <a:xfrm>
          <a:off x="9639300" y="10899322"/>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42273</xdr:rowOff>
    </xdr:from>
    <xdr:to>
      <xdr:col>46</xdr:col>
      <xdr:colOff>38100</xdr:colOff>
      <xdr:row>63</xdr:row>
      <xdr:rowOff>143873</xdr:rowOff>
    </xdr:to>
    <xdr:sp macro="" textlink="">
      <xdr:nvSpPr>
        <xdr:cNvPr id="254" name="楕円 253">
          <a:extLst>
            <a:ext uri="{FF2B5EF4-FFF2-40B4-BE49-F238E27FC236}">
              <a16:creationId xmlns:a16="http://schemas.microsoft.com/office/drawing/2014/main" id="{2EF6481D-D85F-44A4-A040-77B20D8B81E0}"/>
            </a:ext>
          </a:extLst>
        </xdr:cNvPr>
        <xdr:cNvSpPr/>
      </xdr:nvSpPr>
      <xdr:spPr>
        <a:xfrm>
          <a:off x="8699500" y="1084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93073</xdr:rowOff>
    </xdr:from>
    <xdr:to>
      <xdr:col>50</xdr:col>
      <xdr:colOff>114300</xdr:colOff>
      <xdr:row>63</xdr:row>
      <xdr:rowOff>97972</xdr:rowOff>
    </xdr:to>
    <xdr:cxnSp macro="">
      <xdr:nvCxnSpPr>
        <xdr:cNvPr id="255" name="直線コネクタ 254">
          <a:extLst>
            <a:ext uri="{FF2B5EF4-FFF2-40B4-BE49-F238E27FC236}">
              <a16:creationId xmlns:a16="http://schemas.microsoft.com/office/drawing/2014/main" id="{4A1BAE62-7006-45E6-836C-69DC2D6DF370}"/>
            </a:ext>
          </a:extLst>
        </xdr:cNvPr>
        <xdr:cNvCxnSpPr/>
      </xdr:nvCxnSpPr>
      <xdr:spPr>
        <a:xfrm>
          <a:off x="8750300" y="10894423"/>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42273</xdr:rowOff>
    </xdr:from>
    <xdr:to>
      <xdr:col>41</xdr:col>
      <xdr:colOff>101600</xdr:colOff>
      <xdr:row>63</xdr:row>
      <xdr:rowOff>143873</xdr:rowOff>
    </xdr:to>
    <xdr:sp macro="" textlink="">
      <xdr:nvSpPr>
        <xdr:cNvPr id="256" name="楕円 255">
          <a:extLst>
            <a:ext uri="{FF2B5EF4-FFF2-40B4-BE49-F238E27FC236}">
              <a16:creationId xmlns:a16="http://schemas.microsoft.com/office/drawing/2014/main" id="{7887FA12-CEDF-4763-9FEA-68E8AE2A3A4D}"/>
            </a:ext>
          </a:extLst>
        </xdr:cNvPr>
        <xdr:cNvSpPr/>
      </xdr:nvSpPr>
      <xdr:spPr>
        <a:xfrm>
          <a:off x="7810500" y="1084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93073</xdr:rowOff>
    </xdr:from>
    <xdr:to>
      <xdr:col>45</xdr:col>
      <xdr:colOff>177800</xdr:colOff>
      <xdr:row>63</xdr:row>
      <xdr:rowOff>93073</xdr:rowOff>
    </xdr:to>
    <xdr:cxnSp macro="">
      <xdr:nvCxnSpPr>
        <xdr:cNvPr id="257" name="直線コネクタ 256">
          <a:extLst>
            <a:ext uri="{FF2B5EF4-FFF2-40B4-BE49-F238E27FC236}">
              <a16:creationId xmlns:a16="http://schemas.microsoft.com/office/drawing/2014/main" id="{C31BB5BB-8D34-4AC5-8340-B6AE23BF4128}"/>
            </a:ext>
          </a:extLst>
        </xdr:cNvPr>
        <xdr:cNvCxnSpPr/>
      </xdr:nvCxnSpPr>
      <xdr:spPr>
        <a:xfrm>
          <a:off x="7861300" y="108944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171269</xdr:rowOff>
    </xdr:from>
    <xdr:to>
      <xdr:col>36</xdr:col>
      <xdr:colOff>165100</xdr:colOff>
      <xdr:row>63</xdr:row>
      <xdr:rowOff>101419</xdr:rowOff>
    </xdr:to>
    <xdr:sp macro="" textlink="">
      <xdr:nvSpPr>
        <xdr:cNvPr id="258" name="楕円 257">
          <a:extLst>
            <a:ext uri="{FF2B5EF4-FFF2-40B4-BE49-F238E27FC236}">
              <a16:creationId xmlns:a16="http://schemas.microsoft.com/office/drawing/2014/main" id="{DE9792C4-5E9F-4996-BFDE-A277F3A3872D}"/>
            </a:ext>
          </a:extLst>
        </xdr:cNvPr>
        <xdr:cNvSpPr/>
      </xdr:nvSpPr>
      <xdr:spPr>
        <a:xfrm>
          <a:off x="6921500" y="1080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50619</xdr:rowOff>
    </xdr:from>
    <xdr:to>
      <xdr:col>41</xdr:col>
      <xdr:colOff>50800</xdr:colOff>
      <xdr:row>63</xdr:row>
      <xdr:rowOff>93073</xdr:rowOff>
    </xdr:to>
    <xdr:cxnSp macro="">
      <xdr:nvCxnSpPr>
        <xdr:cNvPr id="259" name="直線コネクタ 258">
          <a:extLst>
            <a:ext uri="{FF2B5EF4-FFF2-40B4-BE49-F238E27FC236}">
              <a16:creationId xmlns:a16="http://schemas.microsoft.com/office/drawing/2014/main" id="{3FB1014E-AE5B-4966-BC8E-11A948D43FB7}"/>
            </a:ext>
          </a:extLst>
        </xdr:cNvPr>
        <xdr:cNvCxnSpPr/>
      </xdr:nvCxnSpPr>
      <xdr:spPr>
        <a:xfrm>
          <a:off x="6972300" y="10851969"/>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82023</xdr:rowOff>
    </xdr:from>
    <xdr:ext cx="469744" cy="259045"/>
    <xdr:sp macro="" textlink="">
      <xdr:nvSpPr>
        <xdr:cNvPr id="260" name="n_1aveValue【体育館・プール】&#10;一人当たり面積">
          <a:extLst>
            <a:ext uri="{FF2B5EF4-FFF2-40B4-BE49-F238E27FC236}">
              <a16:creationId xmlns:a16="http://schemas.microsoft.com/office/drawing/2014/main" id="{2016D2A1-1EC1-4BD0-9E4A-35D837642185}"/>
            </a:ext>
          </a:extLst>
        </xdr:cNvPr>
        <xdr:cNvSpPr txBox="1"/>
      </xdr:nvSpPr>
      <xdr:spPr>
        <a:xfrm>
          <a:off x="9391727" y="10369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80390</xdr:rowOff>
    </xdr:from>
    <xdr:ext cx="469744" cy="259045"/>
    <xdr:sp macro="" textlink="">
      <xdr:nvSpPr>
        <xdr:cNvPr id="261" name="n_2aveValue【体育館・プール】&#10;一人当たり面積">
          <a:extLst>
            <a:ext uri="{FF2B5EF4-FFF2-40B4-BE49-F238E27FC236}">
              <a16:creationId xmlns:a16="http://schemas.microsoft.com/office/drawing/2014/main" id="{3FF27850-4EE3-4CC1-BCAA-40463E52954B}"/>
            </a:ext>
          </a:extLst>
        </xdr:cNvPr>
        <xdr:cNvSpPr txBox="1"/>
      </xdr:nvSpPr>
      <xdr:spPr>
        <a:xfrm>
          <a:off x="8515427" y="1036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49365</xdr:rowOff>
    </xdr:from>
    <xdr:ext cx="469744" cy="259045"/>
    <xdr:sp macro="" textlink="">
      <xdr:nvSpPr>
        <xdr:cNvPr id="262" name="n_3aveValue【体育館・プール】&#10;一人当たり面積">
          <a:extLst>
            <a:ext uri="{FF2B5EF4-FFF2-40B4-BE49-F238E27FC236}">
              <a16:creationId xmlns:a16="http://schemas.microsoft.com/office/drawing/2014/main" id="{7F818110-CF0F-4AA1-AA3D-EB177159200B}"/>
            </a:ext>
          </a:extLst>
        </xdr:cNvPr>
        <xdr:cNvSpPr txBox="1"/>
      </xdr:nvSpPr>
      <xdr:spPr>
        <a:xfrm>
          <a:off x="7626427" y="1033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39568</xdr:rowOff>
    </xdr:from>
    <xdr:ext cx="469744" cy="259045"/>
    <xdr:sp macro="" textlink="">
      <xdr:nvSpPr>
        <xdr:cNvPr id="263" name="n_4aveValue【体育館・プール】&#10;一人当たり面積">
          <a:extLst>
            <a:ext uri="{FF2B5EF4-FFF2-40B4-BE49-F238E27FC236}">
              <a16:creationId xmlns:a16="http://schemas.microsoft.com/office/drawing/2014/main" id="{6AAEDBFA-FDB6-4D46-8F70-87B5E6007E54}"/>
            </a:ext>
          </a:extLst>
        </xdr:cNvPr>
        <xdr:cNvSpPr txBox="1"/>
      </xdr:nvSpPr>
      <xdr:spPr>
        <a:xfrm>
          <a:off x="6737427" y="10326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139899</xdr:rowOff>
    </xdr:from>
    <xdr:ext cx="469744" cy="259045"/>
    <xdr:sp macro="" textlink="">
      <xdr:nvSpPr>
        <xdr:cNvPr id="264" name="n_1mainValue【体育館・プール】&#10;一人当たり面積">
          <a:extLst>
            <a:ext uri="{FF2B5EF4-FFF2-40B4-BE49-F238E27FC236}">
              <a16:creationId xmlns:a16="http://schemas.microsoft.com/office/drawing/2014/main" id="{79F6AD9D-0692-41B0-B5BD-94E4D2808992}"/>
            </a:ext>
          </a:extLst>
        </xdr:cNvPr>
        <xdr:cNvSpPr txBox="1"/>
      </xdr:nvSpPr>
      <xdr:spPr>
        <a:xfrm>
          <a:off x="9391727" y="1094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135000</xdr:rowOff>
    </xdr:from>
    <xdr:ext cx="469744" cy="259045"/>
    <xdr:sp macro="" textlink="">
      <xdr:nvSpPr>
        <xdr:cNvPr id="265" name="n_2mainValue【体育館・プール】&#10;一人当たり面積">
          <a:extLst>
            <a:ext uri="{FF2B5EF4-FFF2-40B4-BE49-F238E27FC236}">
              <a16:creationId xmlns:a16="http://schemas.microsoft.com/office/drawing/2014/main" id="{8ED83C23-731C-4276-B221-89427113DB73}"/>
            </a:ext>
          </a:extLst>
        </xdr:cNvPr>
        <xdr:cNvSpPr txBox="1"/>
      </xdr:nvSpPr>
      <xdr:spPr>
        <a:xfrm>
          <a:off x="8515427" y="1093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135000</xdr:rowOff>
    </xdr:from>
    <xdr:ext cx="469744" cy="259045"/>
    <xdr:sp macro="" textlink="">
      <xdr:nvSpPr>
        <xdr:cNvPr id="266" name="n_3mainValue【体育館・プール】&#10;一人当たり面積">
          <a:extLst>
            <a:ext uri="{FF2B5EF4-FFF2-40B4-BE49-F238E27FC236}">
              <a16:creationId xmlns:a16="http://schemas.microsoft.com/office/drawing/2014/main" id="{8E39846A-5546-4D78-B779-64FABA3EA369}"/>
            </a:ext>
          </a:extLst>
        </xdr:cNvPr>
        <xdr:cNvSpPr txBox="1"/>
      </xdr:nvSpPr>
      <xdr:spPr>
        <a:xfrm>
          <a:off x="7626427" y="1093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92546</xdr:rowOff>
    </xdr:from>
    <xdr:ext cx="469744" cy="259045"/>
    <xdr:sp macro="" textlink="">
      <xdr:nvSpPr>
        <xdr:cNvPr id="267" name="n_4mainValue【体育館・プール】&#10;一人当たり面積">
          <a:extLst>
            <a:ext uri="{FF2B5EF4-FFF2-40B4-BE49-F238E27FC236}">
              <a16:creationId xmlns:a16="http://schemas.microsoft.com/office/drawing/2014/main" id="{B096109E-A2E7-46F8-B3F8-604FB207C29F}"/>
            </a:ext>
          </a:extLst>
        </xdr:cNvPr>
        <xdr:cNvSpPr txBox="1"/>
      </xdr:nvSpPr>
      <xdr:spPr>
        <a:xfrm>
          <a:off x="6737427" y="1089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a:extLst>
            <a:ext uri="{FF2B5EF4-FFF2-40B4-BE49-F238E27FC236}">
              <a16:creationId xmlns:a16="http://schemas.microsoft.com/office/drawing/2014/main" id="{AFCAC357-8992-4E17-B1E6-9BE59742F53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a:extLst>
            <a:ext uri="{FF2B5EF4-FFF2-40B4-BE49-F238E27FC236}">
              <a16:creationId xmlns:a16="http://schemas.microsoft.com/office/drawing/2014/main" id="{102CCC43-E39E-4A94-BD98-22F1B502011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a:extLst>
            <a:ext uri="{FF2B5EF4-FFF2-40B4-BE49-F238E27FC236}">
              <a16:creationId xmlns:a16="http://schemas.microsoft.com/office/drawing/2014/main" id="{F37B1D38-0ED1-4345-8DE5-1C87C24383B7}"/>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a:extLst>
            <a:ext uri="{FF2B5EF4-FFF2-40B4-BE49-F238E27FC236}">
              <a16:creationId xmlns:a16="http://schemas.microsoft.com/office/drawing/2014/main" id="{816D12BD-FEAB-4A56-81CA-FC44177FC63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a:extLst>
            <a:ext uri="{FF2B5EF4-FFF2-40B4-BE49-F238E27FC236}">
              <a16:creationId xmlns:a16="http://schemas.microsoft.com/office/drawing/2014/main" id="{98C7D84C-9C6D-47FC-8DAA-C256A6B0C79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a:extLst>
            <a:ext uri="{FF2B5EF4-FFF2-40B4-BE49-F238E27FC236}">
              <a16:creationId xmlns:a16="http://schemas.microsoft.com/office/drawing/2014/main" id="{5A25CB69-D4C3-4CFE-AF8C-B21AA71660F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a:extLst>
            <a:ext uri="{FF2B5EF4-FFF2-40B4-BE49-F238E27FC236}">
              <a16:creationId xmlns:a16="http://schemas.microsoft.com/office/drawing/2014/main" id="{8108443F-87A3-4F51-B5A4-5F4DB4BBBB6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a:extLst>
            <a:ext uri="{FF2B5EF4-FFF2-40B4-BE49-F238E27FC236}">
              <a16:creationId xmlns:a16="http://schemas.microsoft.com/office/drawing/2014/main" id="{CD3E83DF-8B7C-4CBD-B39E-A1A4363A87FB}"/>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a:extLst>
            <a:ext uri="{FF2B5EF4-FFF2-40B4-BE49-F238E27FC236}">
              <a16:creationId xmlns:a16="http://schemas.microsoft.com/office/drawing/2014/main" id="{5E3AE3AB-4FF9-467B-A922-155AF161D79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a:extLst>
            <a:ext uri="{FF2B5EF4-FFF2-40B4-BE49-F238E27FC236}">
              <a16:creationId xmlns:a16="http://schemas.microsoft.com/office/drawing/2014/main" id="{279391D5-ED3D-40A2-9127-F479DE823089}"/>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a:extLst>
            <a:ext uri="{FF2B5EF4-FFF2-40B4-BE49-F238E27FC236}">
              <a16:creationId xmlns:a16="http://schemas.microsoft.com/office/drawing/2014/main" id="{41AB3615-9B42-43A1-AAA2-55A92A660973}"/>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a:extLst>
            <a:ext uri="{FF2B5EF4-FFF2-40B4-BE49-F238E27FC236}">
              <a16:creationId xmlns:a16="http://schemas.microsoft.com/office/drawing/2014/main" id="{69B08F1C-8532-417D-8C1F-13F2B5192E7F}"/>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0" name="テキスト ボックス 279">
          <a:extLst>
            <a:ext uri="{FF2B5EF4-FFF2-40B4-BE49-F238E27FC236}">
              <a16:creationId xmlns:a16="http://schemas.microsoft.com/office/drawing/2014/main" id="{C9C66543-D364-4645-9336-6997292D06CD}"/>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a:extLst>
            <a:ext uri="{FF2B5EF4-FFF2-40B4-BE49-F238E27FC236}">
              <a16:creationId xmlns:a16="http://schemas.microsoft.com/office/drawing/2014/main" id="{86CB4A50-CB7C-4B96-98FD-7C9F435D0229}"/>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2" name="テキスト ボックス 281">
          <a:extLst>
            <a:ext uri="{FF2B5EF4-FFF2-40B4-BE49-F238E27FC236}">
              <a16:creationId xmlns:a16="http://schemas.microsoft.com/office/drawing/2014/main" id="{D0D8FD0F-8E69-4431-8355-6569586C9F25}"/>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a:extLst>
            <a:ext uri="{FF2B5EF4-FFF2-40B4-BE49-F238E27FC236}">
              <a16:creationId xmlns:a16="http://schemas.microsoft.com/office/drawing/2014/main" id="{3A7B8CBD-5C57-4F41-8526-D640F805440B}"/>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4" name="テキスト ボックス 283">
          <a:extLst>
            <a:ext uri="{FF2B5EF4-FFF2-40B4-BE49-F238E27FC236}">
              <a16:creationId xmlns:a16="http://schemas.microsoft.com/office/drawing/2014/main" id="{7EFCFED7-058D-460C-8274-4480D87981E5}"/>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a:extLst>
            <a:ext uri="{FF2B5EF4-FFF2-40B4-BE49-F238E27FC236}">
              <a16:creationId xmlns:a16="http://schemas.microsoft.com/office/drawing/2014/main" id="{6D68F96C-4BCD-47C3-A25B-13EE4727E304}"/>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6" name="テキスト ボックス 285">
          <a:extLst>
            <a:ext uri="{FF2B5EF4-FFF2-40B4-BE49-F238E27FC236}">
              <a16:creationId xmlns:a16="http://schemas.microsoft.com/office/drawing/2014/main" id="{8B131A8F-73B8-42E4-8F92-017683046867}"/>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a:extLst>
            <a:ext uri="{FF2B5EF4-FFF2-40B4-BE49-F238E27FC236}">
              <a16:creationId xmlns:a16="http://schemas.microsoft.com/office/drawing/2014/main" id="{5A7A17BF-E7D1-4D04-8EED-CC85DDDAD096}"/>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8" name="テキスト ボックス 287">
          <a:extLst>
            <a:ext uri="{FF2B5EF4-FFF2-40B4-BE49-F238E27FC236}">
              <a16:creationId xmlns:a16="http://schemas.microsoft.com/office/drawing/2014/main" id="{2ED0DA8E-86B3-4041-8CA4-B701E11B6EC1}"/>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a:extLst>
            <a:ext uri="{FF2B5EF4-FFF2-40B4-BE49-F238E27FC236}">
              <a16:creationId xmlns:a16="http://schemas.microsoft.com/office/drawing/2014/main" id="{0D40FD6C-F796-43FC-A813-B4E8032C54E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0" name="テキスト ボックス 289">
          <a:extLst>
            <a:ext uri="{FF2B5EF4-FFF2-40B4-BE49-F238E27FC236}">
              <a16:creationId xmlns:a16="http://schemas.microsoft.com/office/drawing/2014/main" id="{386EAAB0-48EC-45AA-B8CF-D9D392B575C7}"/>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福祉施設】&#10;有形固定資産減価償却率グラフ枠">
          <a:extLst>
            <a:ext uri="{FF2B5EF4-FFF2-40B4-BE49-F238E27FC236}">
              <a16:creationId xmlns:a16="http://schemas.microsoft.com/office/drawing/2014/main" id="{767C217E-4E77-4249-9911-25492188FFDB}"/>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55245</xdr:rowOff>
    </xdr:from>
    <xdr:to>
      <xdr:col>24</xdr:col>
      <xdr:colOff>62865</xdr:colOff>
      <xdr:row>86</xdr:row>
      <xdr:rowOff>106680</xdr:rowOff>
    </xdr:to>
    <xdr:cxnSp macro="">
      <xdr:nvCxnSpPr>
        <xdr:cNvPr id="292" name="直線コネクタ 291">
          <a:extLst>
            <a:ext uri="{FF2B5EF4-FFF2-40B4-BE49-F238E27FC236}">
              <a16:creationId xmlns:a16="http://schemas.microsoft.com/office/drawing/2014/main" id="{E64222B8-A6CA-483E-AF2D-43F01A418869}"/>
            </a:ext>
          </a:extLst>
        </xdr:cNvPr>
        <xdr:cNvCxnSpPr/>
      </xdr:nvCxnSpPr>
      <xdr:spPr>
        <a:xfrm flipV="1">
          <a:off x="4634865" y="13256895"/>
          <a:ext cx="0" cy="1594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93" name="【福祉施設】&#10;有形固定資産減価償却率最小値テキスト">
          <a:extLst>
            <a:ext uri="{FF2B5EF4-FFF2-40B4-BE49-F238E27FC236}">
              <a16:creationId xmlns:a16="http://schemas.microsoft.com/office/drawing/2014/main" id="{D67EB3FF-0711-44FE-85BA-8F582AED79C4}"/>
            </a:ext>
          </a:extLst>
        </xdr:cNvPr>
        <xdr:cNvSpPr txBox="1"/>
      </xdr:nvSpPr>
      <xdr:spPr>
        <a:xfrm>
          <a:off x="4673600" y="1485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94" name="直線コネクタ 293">
          <a:extLst>
            <a:ext uri="{FF2B5EF4-FFF2-40B4-BE49-F238E27FC236}">
              <a16:creationId xmlns:a16="http://schemas.microsoft.com/office/drawing/2014/main" id="{E2A66D13-B04C-4A38-B0D9-85E5C9641931}"/>
            </a:ext>
          </a:extLst>
        </xdr:cNvPr>
        <xdr:cNvCxnSpPr/>
      </xdr:nvCxnSpPr>
      <xdr:spPr>
        <a:xfrm>
          <a:off x="4546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1922</xdr:rowOff>
    </xdr:from>
    <xdr:ext cx="405111" cy="259045"/>
    <xdr:sp macro="" textlink="">
      <xdr:nvSpPr>
        <xdr:cNvPr id="295" name="【福祉施設】&#10;有形固定資産減価償却率最大値テキスト">
          <a:extLst>
            <a:ext uri="{FF2B5EF4-FFF2-40B4-BE49-F238E27FC236}">
              <a16:creationId xmlns:a16="http://schemas.microsoft.com/office/drawing/2014/main" id="{C83B98BE-A5C7-4F4F-A012-DB86273E6B18}"/>
            </a:ext>
          </a:extLst>
        </xdr:cNvPr>
        <xdr:cNvSpPr txBox="1"/>
      </xdr:nvSpPr>
      <xdr:spPr>
        <a:xfrm>
          <a:off x="4673600" y="1303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55245</xdr:rowOff>
    </xdr:from>
    <xdr:to>
      <xdr:col>24</xdr:col>
      <xdr:colOff>152400</xdr:colOff>
      <xdr:row>77</xdr:row>
      <xdr:rowOff>55245</xdr:rowOff>
    </xdr:to>
    <xdr:cxnSp macro="">
      <xdr:nvCxnSpPr>
        <xdr:cNvPr id="296" name="直線コネクタ 295">
          <a:extLst>
            <a:ext uri="{FF2B5EF4-FFF2-40B4-BE49-F238E27FC236}">
              <a16:creationId xmlns:a16="http://schemas.microsoft.com/office/drawing/2014/main" id="{E907B7C3-DD85-4FCB-AC2C-D1318F4E5A68}"/>
            </a:ext>
          </a:extLst>
        </xdr:cNvPr>
        <xdr:cNvCxnSpPr/>
      </xdr:nvCxnSpPr>
      <xdr:spPr>
        <a:xfrm>
          <a:off x="4546600" y="1325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47641</xdr:rowOff>
    </xdr:from>
    <xdr:ext cx="405111" cy="259045"/>
    <xdr:sp macro="" textlink="">
      <xdr:nvSpPr>
        <xdr:cNvPr id="297" name="【福祉施設】&#10;有形固定資産減価償却率平均値テキスト">
          <a:extLst>
            <a:ext uri="{FF2B5EF4-FFF2-40B4-BE49-F238E27FC236}">
              <a16:creationId xmlns:a16="http://schemas.microsoft.com/office/drawing/2014/main" id="{0E11F11D-7E41-4525-9863-B376BCD5F451}"/>
            </a:ext>
          </a:extLst>
        </xdr:cNvPr>
        <xdr:cNvSpPr txBox="1"/>
      </xdr:nvSpPr>
      <xdr:spPr>
        <a:xfrm>
          <a:off x="4673600" y="13935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69214</xdr:rowOff>
    </xdr:from>
    <xdr:to>
      <xdr:col>24</xdr:col>
      <xdr:colOff>114300</xdr:colOff>
      <xdr:row>81</xdr:row>
      <xdr:rowOff>170814</xdr:rowOff>
    </xdr:to>
    <xdr:sp macro="" textlink="">
      <xdr:nvSpPr>
        <xdr:cNvPr id="298" name="フローチャート: 判断 297">
          <a:extLst>
            <a:ext uri="{FF2B5EF4-FFF2-40B4-BE49-F238E27FC236}">
              <a16:creationId xmlns:a16="http://schemas.microsoft.com/office/drawing/2014/main" id="{E9834680-F09C-4056-93EE-11798A846980}"/>
            </a:ext>
          </a:extLst>
        </xdr:cNvPr>
        <xdr:cNvSpPr/>
      </xdr:nvSpPr>
      <xdr:spPr>
        <a:xfrm>
          <a:off x="4584700" y="1395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80645</xdr:rowOff>
    </xdr:from>
    <xdr:to>
      <xdr:col>20</xdr:col>
      <xdr:colOff>38100</xdr:colOff>
      <xdr:row>82</xdr:row>
      <xdr:rowOff>10795</xdr:rowOff>
    </xdr:to>
    <xdr:sp macro="" textlink="">
      <xdr:nvSpPr>
        <xdr:cNvPr id="299" name="フローチャート: 判断 298">
          <a:extLst>
            <a:ext uri="{FF2B5EF4-FFF2-40B4-BE49-F238E27FC236}">
              <a16:creationId xmlns:a16="http://schemas.microsoft.com/office/drawing/2014/main" id="{4EF29DC2-621D-45FA-BBFD-34F015D25743}"/>
            </a:ext>
          </a:extLst>
        </xdr:cNvPr>
        <xdr:cNvSpPr/>
      </xdr:nvSpPr>
      <xdr:spPr>
        <a:xfrm>
          <a:off x="3746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19686</xdr:rowOff>
    </xdr:from>
    <xdr:to>
      <xdr:col>15</xdr:col>
      <xdr:colOff>101600</xdr:colOff>
      <xdr:row>81</xdr:row>
      <xdr:rowOff>121286</xdr:rowOff>
    </xdr:to>
    <xdr:sp macro="" textlink="">
      <xdr:nvSpPr>
        <xdr:cNvPr id="300" name="フローチャート: 判断 299">
          <a:extLst>
            <a:ext uri="{FF2B5EF4-FFF2-40B4-BE49-F238E27FC236}">
              <a16:creationId xmlns:a16="http://schemas.microsoft.com/office/drawing/2014/main" id="{94252A3D-4897-45D1-985D-591347535806}"/>
            </a:ext>
          </a:extLst>
        </xdr:cNvPr>
        <xdr:cNvSpPr/>
      </xdr:nvSpPr>
      <xdr:spPr>
        <a:xfrm>
          <a:off x="2857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636</xdr:rowOff>
    </xdr:from>
    <xdr:to>
      <xdr:col>10</xdr:col>
      <xdr:colOff>165100</xdr:colOff>
      <xdr:row>81</xdr:row>
      <xdr:rowOff>102236</xdr:rowOff>
    </xdr:to>
    <xdr:sp macro="" textlink="">
      <xdr:nvSpPr>
        <xdr:cNvPr id="301" name="フローチャート: 判断 300">
          <a:extLst>
            <a:ext uri="{FF2B5EF4-FFF2-40B4-BE49-F238E27FC236}">
              <a16:creationId xmlns:a16="http://schemas.microsoft.com/office/drawing/2014/main" id="{54E2C60F-6A81-4C5C-B420-8F9F1892239D}"/>
            </a:ext>
          </a:extLst>
        </xdr:cNvPr>
        <xdr:cNvSpPr/>
      </xdr:nvSpPr>
      <xdr:spPr>
        <a:xfrm>
          <a:off x="1968500" y="1388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170180</xdr:rowOff>
    </xdr:from>
    <xdr:to>
      <xdr:col>6</xdr:col>
      <xdr:colOff>38100</xdr:colOff>
      <xdr:row>81</xdr:row>
      <xdr:rowOff>100330</xdr:rowOff>
    </xdr:to>
    <xdr:sp macro="" textlink="">
      <xdr:nvSpPr>
        <xdr:cNvPr id="302" name="フローチャート: 判断 301">
          <a:extLst>
            <a:ext uri="{FF2B5EF4-FFF2-40B4-BE49-F238E27FC236}">
              <a16:creationId xmlns:a16="http://schemas.microsoft.com/office/drawing/2014/main" id="{5F9A752C-CD64-4560-A25C-D0A025EEC194}"/>
            </a:ext>
          </a:extLst>
        </xdr:cNvPr>
        <xdr:cNvSpPr/>
      </xdr:nvSpPr>
      <xdr:spPr>
        <a:xfrm>
          <a:off x="10795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A3F3A676-E695-4E57-93DE-F6DB92EEEDC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BE7065B7-24F5-47CC-8BF4-325B9C86A108}"/>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490E450E-4625-4945-8AD7-C07F95475F85}"/>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83B9A16F-5E82-4B16-A825-8D3504718AB1}"/>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5575ED1C-FCE7-43DE-92B1-B24EA2B9320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154939</xdr:rowOff>
    </xdr:from>
    <xdr:to>
      <xdr:col>24</xdr:col>
      <xdr:colOff>114300</xdr:colOff>
      <xdr:row>81</xdr:row>
      <xdr:rowOff>85089</xdr:rowOff>
    </xdr:to>
    <xdr:sp macro="" textlink="">
      <xdr:nvSpPr>
        <xdr:cNvPr id="308" name="楕円 307">
          <a:extLst>
            <a:ext uri="{FF2B5EF4-FFF2-40B4-BE49-F238E27FC236}">
              <a16:creationId xmlns:a16="http://schemas.microsoft.com/office/drawing/2014/main" id="{E7CD5C5F-B923-470B-829C-CDA96F7F3BFB}"/>
            </a:ext>
          </a:extLst>
        </xdr:cNvPr>
        <xdr:cNvSpPr/>
      </xdr:nvSpPr>
      <xdr:spPr>
        <a:xfrm>
          <a:off x="4584700" y="1387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6366</xdr:rowOff>
    </xdr:from>
    <xdr:ext cx="405111" cy="259045"/>
    <xdr:sp macro="" textlink="">
      <xdr:nvSpPr>
        <xdr:cNvPr id="309" name="【福祉施設】&#10;有形固定資産減価償却率該当値テキスト">
          <a:extLst>
            <a:ext uri="{FF2B5EF4-FFF2-40B4-BE49-F238E27FC236}">
              <a16:creationId xmlns:a16="http://schemas.microsoft.com/office/drawing/2014/main" id="{C504781F-969C-4F1C-AA03-8CFD541DA5AB}"/>
            </a:ext>
          </a:extLst>
        </xdr:cNvPr>
        <xdr:cNvSpPr txBox="1"/>
      </xdr:nvSpPr>
      <xdr:spPr>
        <a:xfrm>
          <a:off x="4673600" y="1372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153036</xdr:rowOff>
    </xdr:from>
    <xdr:to>
      <xdr:col>20</xdr:col>
      <xdr:colOff>38100</xdr:colOff>
      <xdr:row>82</xdr:row>
      <xdr:rowOff>83186</xdr:rowOff>
    </xdr:to>
    <xdr:sp macro="" textlink="">
      <xdr:nvSpPr>
        <xdr:cNvPr id="310" name="楕円 309">
          <a:extLst>
            <a:ext uri="{FF2B5EF4-FFF2-40B4-BE49-F238E27FC236}">
              <a16:creationId xmlns:a16="http://schemas.microsoft.com/office/drawing/2014/main" id="{C8970A7F-4453-4874-95B8-4480E59D9684}"/>
            </a:ext>
          </a:extLst>
        </xdr:cNvPr>
        <xdr:cNvSpPr/>
      </xdr:nvSpPr>
      <xdr:spPr>
        <a:xfrm>
          <a:off x="3746500" y="1404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34289</xdr:rowOff>
    </xdr:from>
    <xdr:to>
      <xdr:col>24</xdr:col>
      <xdr:colOff>63500</xdr:colOff>
      <xdr:row>82</xdr:row>
      <xdr:rowOff>32386</xdr:rowOff>
    </xdr:to>
    <xdr:cxnSp macro="">
      <xdr:nvCxnSpPr>
        <xdr:cNvPr id="311" name="直線コネクタ 310">
          <a:extLst>
            <a:ext uri="{FF2B5EF4-FFF2-40B4-BE49-F238E27FC236}">
              <a16:creationId xmlns:a16="http://schemas.microsoft.com/office/drawing/2014/main" id="{857BE192-7FD0-4C57-8EF8-5D4A0A6FDF5F}"/>
            </a:ext>
          </a:extLst>
        </xdr:cNvPr>
        <xdr:cNvCxnSpPr/>
      </xdr:nvCxnSpPr>
      <xdr:spPr>
        <a:xfrm flipV="1">
          <a:off x="3797300" y="13921739"/>
          <a:ext cx="838200" cy="169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69214</xdr:rowOff>
    </xdr:from>
    <xdr:to>
      <xdr:col>15</xdr:col>
      <xdr:colOff>101600</xdr:colOff>
      <xdr:row>81</xdr:row>
      <xdr:rowOff>170814</xdr:rowOff>
    </xdr:to>
    <xdr:sp macro="" textlink="">
      <xdr:nvSpPr>
        <xdr:cNvPr id="312" name="楕円 311">
          <a:extLst>
            <a:ext uri="{FF2B5EF4-FFF2-40B4-BE49-F238E27FC236}">
              <a16:creationId xmlns:a16="http://schemas.microsoft.com/office/drawing/2014/main" id="{3085E50F-9265-47FD-B553-C30F67172F48}"/>
            </a:ext>
          </a:extLst>
        </xdr:cNvPr>
        <xdr:cNvSpPr/>
      </xdr:nvSpPr>
      <xdr:spPr>
        <a:xfrm>
          <a:off x="2857500" y="1395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120014</xdr:rowOff>
    </xdr:from>
    <xdr:to>
      <xdr:col>19</xdr:col>
      <xdr:colOff>177800</xdr:colOff>
      <xdr:row>82</xdr:row>
      <xdr:rowOff>32386</xdr:rowOff>
    </xdr:to>
    <xdr:cxnSp macro="">
      <xdr:nvCxnSpPr>
        <xdr:cNvPr id="313" name="直線コネクタ 312">
          <a:extLst>
            <a:ext uri="{FF2B5EF4-FFF2-40B4-BE49-F238E27FC236}">
              <a16:creationId xmlns:a16="http://schemas.microsoft.com/office/drawing/2014/main" id="{D1773B2B-341D-4B99-9BC3-E750E221020B}"/>
            </a:ext>
          </a:extLst>
        </xdr:cNvPr>
        <xdr:cNvCxnSpPr/>
      </xdr:nvCxnSpPr>
      <xdr:spPr>
        <a:xfrm>
          <a:off x="2908300" y="14007464"/>
          <a:ext cx="8890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114936</xdr:rowOff>
    </xdr:from>
    <xdr:to>
      <xdr:col>10</xdr:col>
      <xdr:colOff>165100</xdr:colOff>
      <xdr:row>82</xdr:row>
      <xdr:rowOff>45086</xdr:rowOff>
    </xdr:to>
    <xdr:sp macro="" textlink="">
      <xdr:nvSpPr>
        <xdr:cNvPr id="314" name="楕円 313">
          <a:extLst>
            <a:ext uri="{FF2B5EF4-FFF2-40B4-BE49-F238E27FC236}">
              <a16:creationId xmlns:a16="http://schemas.microsoft.com/office/drawing/2014/main" id="{98D07F66-AD83-4BD5-9C8C-B3B049D49D3C}"/>
            </a:ext>
          </a:extLst>
        </xdr:cNvPr>
        <xdr:cNvSpPr/>
      </xdr:nvSpPr>
      <xdr:spPr>
        <a:xfrm>
          <a:off x="1968500" y="1400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120014</xdr:rowOff>
    </xdr:from>
    <xdr:to>
      <xdr:col>15</xdr:col>
      <xdr:colOff>50800</xdr:colOff>
      <xdr:row>81</xdr:row>
      <xdr:rowOff>165736</xdr:rowOff>
    </xdr:to>
    <xdr:cxnSp macro="">
      <xdr:nvCxnSpPr>
        <xdr:cNvPr id="315" name="直線コネクタ 314">
          <a:extLst>
            <a:ext uri="{FF2B5EF4-FFF2-40B4-BE49-F238E27FC236}">
              <a16:creationId xmlns:a16="http://schemas.microsoft.com/office/drawing/2014/main" id="{27C700EF-5D98-48E6-8D64-AADA3FD2F641}"/>
            </a:ext>
          </a:extLst>
        </xdr:cNvPr>
        <xdr:cNvCxnSpPr/>
      </xdr:nvCxnSpPr>
      <xdr:spPr>
        <a:xfrm flipV="1">
          <a:off x="2019300" y="14007464"/>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78739</xdr:rowOff>
    </xdr:from>
    <xdr:to>
      <xdr:col>6</xdr:col>
      <xdr:colOff>38100</xdr:colOff>
      <xdr:row>82</xdr:row>
      <xdr:rowOff>8889</xdr:rowOff>
    </xdr:to>
    <xdr:sp macro="" textlink="">
      <xdr:nvSpPr>
        <xdr:cNvPr id="316" name="楕円 315">
          <a:extLst>
            <a:ext uri="{FF2B5EF4-FFF2-40B4-BE49-F238E27FC236}">
              <a16:creationId xmlns:a16="http://schemas.microsoft.com/office/drawing/2014/main" id="{B64469C9-E7E6-4498-91BF-0BDAA0C0ACF4}"/>
            </a:ext>
          </a:extLst>
        </xdr:cNvPr>
        <xdr:cNvSpPr/>
      </xdr:nvSpPr>
      <xdr:spPr>
        <a:xfrm>
          <a:off x="1079500" y="1396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129539</xdr:rowOff>
    </xdr:from>
    <xdr:to>
      <xdr:col>10</xdr:col>
      <xdr:colOff>114300</xdr:colOff>
      <xdr:row>81</xdr:row>
      <xdr:rowOff>165736</xdr:rowOff>
    </xdr:to>
    <xdr:cxnSp macro="">
      <xdr:nvCxnSpPr>
        <xdr:cNvPr id="317" name="直線コネクタ 316">
          <a:extLst>
            <a:ext uri="{FF2B5EF4-FFF2-40B4-BE49-F238E27FC236}">
              <a16:creationId xmlns:a16="http://schemas.microsoft.com/office/drawing/2014/main" id="{F0937CE6-E623-41AE-A184-D9407B6BCBA2}"/>
            </a:ext>
          </a:extLst>
        </xdr:cNvPr>
        <xdr:cNvCxnSpPr/>
      </xdr:nvCxnSpPr>
      <xdr:spPr>
        <a:xfrm>
          <a:off x="1130300" y="14016989"/>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27322</xdr:rowOff>
    </xdr:from>
    <xdr:ext cx="405111" cy="259045"/>
    <xdr:sp macro="" textlink="">
      <xdr:nvSpPr>
        <xdr:cNvPr id="318" name="n_1aveValue【福祉施設】&#10;有形固定資産減価償却率">
          <a:extLst>
            <a:ext uri="{FF2B5EF4-FFF2-40B4-BE49-F238E27FC236}">
              <a16:creationId xmlns:a16="http://schemas.microsoft.com/office/drawing/2014/main" id="{0309FD79-688B-4FE1-B41F-C1E8A9851A82}"/>
            </a:ext>
          </a:extLst>
        </xdr:cNvPr>
        <xdr:cNvSpPr txBox="1"/>
      </xdr:nvSpPr>
      <xdr:spPr>
        <a:xfrm>
          <a:off x="35820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137813</xdr:rowOff>
    </xdr:from>
    <xdr:ext cx="405111" cy="259045"/>
    <xdr:sp macro="" textlink="">
      <xdr:nvSpPr>
        <xdr:cNvPr id="319" name="n_2aveValue【福祉施設】&#10;有形固定資産減価償却率">
          <a:extLst>
            <a:ext uri="{FF2B5EF4-FFF2-40B4-BE49-F238E27FC236}">
              <a16:creationId xmlns:a16="http://schemas.microsoft.com/office/drawing/2014/main" id="{3E392F89-8490-48C6-A2EF-90EB3184CDCF}"/>
            </a:ext>
          </a:extLst>
        </xdr:cNvPr>
        <xdr:cNvSpPr txBox="1"/>
      </xdr:nvSpPr>
      <xdr:spPr>
        <a:xfrm>
          <a:off x="27057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118763</xdr:rowOff>
    </xdr:from>
    <xdr:ext cx="405111" cy="259045"/>
    <xdr:sp macro="" textlink="">
      <xdr:nvSpPr>
        <xdr:cNvPr id="320" name="n_3aveValue【福祉施設】&#10;有形固定資産減価償却率">
          <a:extLst>
            <a:ext uri="{FF2B5EF4-FFF2-40B4-BE49-F238E27FC236}">
              <a16:creationId xmlns:a16="http://schemas.microsoft.com/office/drawing/2014/main" id="{19DB2A63-D72A-4AF1-814E-8F0996F61E40}"/>
            </a:ext>
          </a:extLst>
        </xdr:cNvPr>
        <xdr:cNvSpPr txBox="1"/>
      </xdr:nvSpPr>
      <xdr:spPr>
        <a:xfrm>
          <a:off x="1816744" y="1366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116857</xdr:rowOff>
    </xdr:from>
    <xdr:ext cx="405111" cy="259045"/>
    <xdr:sp macro="" textlink="">
      <xdr:nvSpPr>
        <xdr:cNvPr id="321" name="n_4aveValue【福祉施設】&#10;有形固定資産減価償却率">
          <a:extLst>
            <a:ext uri="{FF2B5EF4-FFF2-40B4-BE49-F238E27FC236}">
              <a16:creationId xmlns:a16="http://schemas.microsoft.com/office/drawing/2014/main" id="{5B159983-9C46-4099-B21C-52BD232842E0}"/>
            </a:ext>
          </a:extLst>
        </xdr:cNvPr>
        <xdr:cNvSpPr txBox="1"/>
      </xdr:nvSpPr>
      <xdr:spPr>
        <a:xfrm>
          <a:off x="9277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74313</xdr:rowOff>
    </xdr:from>
    <xdr:ext cx="405111" cy="259045"/>
    <xdr:sp macro="" textlink="">
      <xdr:nvSpPr>
        <xdr:cNvPr id="322" name="n_1mainValue【福祉施設】&#10;有形固定資産減価償却率">
          <a:extLst>
            <a:ext uri="{FF2B5EF4-FFF2-40B4-BE49-F238E27FC236}">
              <a16:creationId xmlns:a16="http://schemas.microsoft.com/office/drawing/2014/main" id="{E7648A72-479F-45B3-9B77-DA2505489C75}"/>
            </a:ext>
          </a:extLst>
        </xdr:cNvPr>
        <xdr:cNvSpPr txBox="1"/>
      </xdr:nvSpPr>
      <xdr:spPr>
        <a:xfrm>
          <a:off x="3582044" y="1413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161941</xdr:rowOff>
    </xdr:from>
    <xdr:ext cx="405111" cy="259045"/>
    <xdr:sp macro="" textlink="">
      <xdr:nvSpPr>
        <xdr:cNvPr id="323" name="n_2mainValue【福祉施設】&#10;有形固定資産減価償却率">
          <a:extLst>
            <a:ext uri="{FF2B5EF4-FFF2-40B4-BE49-F238E27FC236}">
              <a16:creationId xmlns:a16="http://schemas.microsoft.com/office/drawing/2014/main" id="{E37BC767-6C47-4654-B439-F175D9AABE16}"/>
            </a:ext>
          </a:extLst>
        </xdr:cNvPr>
        <xdr:cNvSpPr txBox="1"/>
      </xdr:nvSpPr>
      <xdr:spPr>
        <a:xfrm>
          <a:off x="2705744" y="14049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36213</xdr:rowOff>
    </xdr:from>
    <xdr:ext cx="405111" cy="259045"/>
    <xdr:sp macro="" textlink="">
      <xdr:nvSpPr>
        <xdr:cNvPr id="324" name="n_3mainValue【福祉施設】&#10;有形固定資産減価償却率">
          <a:extLst>
            <a:ext uri="{FF2B5EF4-FFF2-40B4-BE49-F238E27FC236}">
              <a16:creationId xmlns:a16="http://schemas.microsoft.com/office/drawing/2014/main" id="{B72DFD40-68E2-41BD-AB22-0C5FE7F53866}"/>
            </a:ext>
          </a:extLst>
        </xdr:cNvPr>
        <xdr:cNvSpPr txBox="1"/>
      </xdr:nvSpPr>
      <xdr:spPr>
        <a:xfrm>
          <a:off x="1816744" y="1409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16</xdr:rowOff>
    </xdr:from>
    <xdr:ext cx="405111" cy="259045"/>
    <xdr:sp macro="" textlink="">
      <xdr:nvSpPr>
        <xdr:cNvPr id="325" name="n_4mainValue【福祉施設】&#10;有形固定資産減価償却率">
          <a:extLst>
            <a:ext uri="{FF2B5EF4-FFF2-40B4-BE49-F238E27FC236}">
              <a16:creationId xmlns:a16="http://schemas.microsoft.com/office/drawing/2014/main" id="{DA78E015-AE87-4953-9878-1DE0300B6487}"/>
            </a:ext>
          </a:extLst>
        </xdr:cNvPr>
        <xdr:cNvSpPr txBox="1"/>
      </xdr:nvSpPr>
      <xdr:spPr>
        <a:xfrm>
          <a:off x="927744" y="1405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a:extLst>
            <a:ext uri="{FF2B5EF4-FFF2-40B4-BE49-F238E27FC236}">
              <a16:creationId xmlns:a16="http://schemas.microsoft.com/office/drawing/2014/main" id="{655AD310-77E1-4469-8438-F9A0CA2CB33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a:extLst>
            <a:ext uri="{FF2B5EF4-FFF2-40B4-BE49-F238E27FC236}">
              <a16:creationId xmlns:a16="http://schemas.microsoft.com/office/drawing/2014/main" id="{4C856F27-AD15-4CFB-9B92-EFFAC98CB7F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a:extLst>
            <a:ext uri="{FF2B5EF4-FFF2-40B4-BE49-F238E27FC236}">
              <a16:creationId xmlns:a16="http://schemas.microsoft.com/office/drawing/2014/main" id="{E451A9BF-3618-4E4A-8D39-BB4231B9BF6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a:extLst>
            <a:ext uri="{FF2B5EF4-FFF2-40B4-BE49-F238E27FC236}">
              <a16:creationId xmlns:a16="http://schemas.microsoft.com/office/drawing/2014/main" id="{9AD0956A-F684-4848-B00E-DB58E40D837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a:extLst>
            <a:ext uri="{FF2B5EF4-FFF2-40B4-BE49-F238E27FC236}">
              <a16:creationId xmlns:a16="http://schemas.microsoft.com/office/drawing/2014/main" id="{F14A8C3D-5BDC-461C-908E-0B1B72C1DA4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a:extLst>
            <a:ext uri="{FF2B5EF4-FFF2-40B4-BE49-F238E27FC236}">
              <a16:creationId xmlns:a16="http://schemas.microsoft.com/office/drawing/2014/main" id="{7EAE9D30-DC9B-450C-B524-1938E14A11D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a:extLst>
            <a:ext uri="{FF2B5EF4-FFF2-40B4-BE49-F238E27FC236}">
              <a16:creationId xmlns:a16="http://schemas.microsoft.com/office/drawing/2014/main" id="{C18A8E9A-8CB4-41DE-8547-6A67288BE40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a:extLst>
            <a:ext uri="{FF2B5EF4-FFF2-40B4-BE49-F238E27FC236}">
              <a16:creationId xmlns:a16="http://schemas.microsoft.com/office/drawing/2014/main" id="{39E8C242-58C9-41F1-ABC7-B0167A014EB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a:extLst>
            <a:ext uri="{FF2B5EF4-FFF2-40B4-BE49-F238E27FC236}">
              <a16:creationId xmlns:a16="http://schemas.microsoft.com/office/drawing/2014/main" id="{8D893834-1047-44E8-BD0F-56372B56A11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a:extLst>
            <a:ext uri="{FF2B5EF4-FFF2-40B4-BE49-F238E27FC236}">
              <a16:creationId xmlns:a16="http://schemas.microsoft.com/office/drawing/2014/main" id="{8F1E1377-AEB5-449F-B511-1447D1B9725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6" name="直線コネクタ 335">
          <a:extLst>
            <a:ext uri="{FF2B5EF4-FFF2-40B4-BE49-F238E27FC236}">
              <a16:creationId xmlns:a16="http://schemas.microsoft.com/office/drawing/2014/main" id="{A49268B4-E8D1-4D7E-A529-E090F2DA69D8}"/>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7" name="テキスト ボックス 336">
          <a:extLst>
            <a:ext uri="{FF2B5EF4-FFF2-40B4-BE49-F238E27FC236}">
              <a16:creationId xmlns:a16="http://schemas.microsoft.com/office/drawing/2014/main" id="{D2D638A7-4332-4317-8D34-0D94933B162E}"/>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8" name="直線コネクタ 337">
          <a:extLst>
            <a:ext uri="{FF2B5EF4-FFF2-40B4-BE49-F238E27FC236}">
              <a16:creationId xmlns:a16="http://schemas.microsoft.com/office/drawing/2014/main" id="{E51E47CF-ED7B-4ED1-A7F6-85819FB68989}"/>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9" name="テキスト ボックス 338">
          <a:extLst>
            <a:ext uri="{FF2B5EF4-FFF2-40B4-BE49-F238E27FC236}">
              <a16:creationId xmlns:a16="http://schemas.microsoft.com/office/drawing/2014/main" id="{90DF3C72-9DAE-4952-B3EE-362D34D711A4}"/>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40" name="直線コネクタ 339">
          <a:extLst>
            <a:ext uri="{FF2B5EF4-FFF2-40B4-BE49-F238E27FC236}">
              <a16:creationId xmlns:a16="http://schemas.microsoft.com/office/drawing/2014/main" id="{0CDEAF21-B777-43EC-84CE-4863E8ADB121}"/>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41" name="テキスト ボックス 340">
          <a:extLst>
            <a:ext uri="{FF2B5EF4-FFF2-40B4-BE49-F238E27FC236}">
              <a16:creationId xmlns:a16="http://schemas.microsoft.com/office/drawing/2014/main" id="{FF2A6474-12BF-4D60-8413-3C5918EE1EB4}"/>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2" name="直線コネクタ 341">
          <a:extLst>
            <a:ext uri="{FF2B5EF4-FFF2-40B4-BE49-F238E27FC236}">
              <a16:creationId xmlns:a16="http://schemas.microsoft.com/office/drawing/2014/main" id="{CEBA1968-A183-4C44-956D-7C030650F557}"/>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3" name="テキスト ボックス 342">
          <a:extLst>
            <a:ext uri="{FF2B5EF4-FFF2-40B4-BE49-F238E27FC236}">
              <a16:creationId xmlns:a16="http://schemas.microsoft.com/office/drawing/2014/main" id="{EB12D6E2-C665-45A0-AA34-C73AB7C1094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A12F9990-2EE4-4617-AE56-2FBE03A9BD24}"/>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a:extLst>
            <a:ext uri="{FF2B5EF4-FFF2-40B4-BE49-F238E27FC236}">
              <a16:creationId xmlns:a16="http://schemas.microsoft.com/office/drawing/2014/main" id="{BD43F21A-BA7D-46A8-AB25-207C20B2B395}"/>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福祉施設】&#10;一人当たり面積グラフ枠">
          <a:extLst>
            <a:ext uri="{FF2B5EF4-FFF2-40B4-BE49-F238E27FC236}">
              <a16:creationId xmlns:a16="http://schemas.microsoft.com/office/drawing/2014/main" id="{0F8B22D2-2C5C-46C8-B280-E4F8CD9A3CE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154687</xdr:rowOff>
    </xdr:from>
    <xdr:to>
      <xdr:col>54</xdr:col>
      <xdr:colOff>189865</xdr:colOff>
      <xdr:row>86</xdr:row>
      <xdr:rowOff>31242</xdr:rowOff>
    </xdr:to>
    <xdr:cxnSp macro="">
      <xdr:nvCxnSpPr>
        <xdr:cNvPr id="347" name="直線コネクタ 346">
          <a:extLst>
            <a:ext uri="{FF2B5EF4-FFF2-40B4-BE49-F238E27FC236}">
              <a16:creationId xmlns:a16="http://schemas.microsoft.com/office/drawing/2014/main" id="{A39BF6FB-8124-4115-98B2-23DC4D01F9C0}"/>
            </a:ext>
          </a:extLst>
        </xdr:cNvPr>
        <xdr:cNvCxnSpPr/>
      </xdr:nvCxnSpPr>
      <xdr:spPr>
        <a:xfrm flipV="1">
          <a:off x="10476865" y="13699237"/>
          <a:ext cx="0" cy="1076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35069</xdr:rowOff>
    </xdr:from>
    <xdr:ext cx="469744" cy="259045"/>
    <xdr:sp macro="" textlink="">
      <xdr:nvSpPr>
        <xdr:cNvPr id="348" name="【福祉施設】&#10;一人当たり面積最小値テキスト">
          <a:extLst>
            <a:ext uri="{FF2B5EF4-FFF2-40B4-BE49-F238E27FC236}">
              <a16:creationId xmlns:a16="http://schemas.microsoft.com/office/drawing/2014/main" id="{5434D8B5-BDE1-4127-91D2-C3661A57C715}"/>
            </a:ext>
          </a:extLst>
        </xdr:cNvPr>
        <xdr:cNvSpPr txBox="1"/>
      </xdr:nvSpPr>
      <xdr:spPr>
        <a:xfrm>
          <a:off x="10515600" y="1477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31242</xdr:rowOff>
    </xdr:from>
    <xdr:to>
      <xdr:col>55</xdr:col>
      <xdr:colOff>88900</xdr:colOff>
      <xdr:row>86</xdr:row>
      <xdr:rowOff>31242</xdr:rowOff>
    </xdr:to>
    <xdr:cxnSp macro="">
      <xdr:nvCxnSpPr>
        <xdr:cNvPr id="349" name="直線コネクタ 348">
          <a:extLst>
            <a:ext uri="{FF2B5EF4-FFF2-40B4-BE49-F238E27FC236}">
              <a16:creationId xmlns:a16="http://schemas.microsoft.com/office/drawing/2014/main" id="{B7BCA2D0-2FA8-475F-8BF8-677ABC081F44}"/>
            </a:ext>
          </a:extLst>
        </xdr:cNvPr>
        <xdr:cNvCxnSpPr/>
      </xdr:nvCxnSpPr>
      <xdr:spPr>
        <a:xfrm>
          <a:off x="10388600" y="1477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101364</xdr:rowOff>
    </xdr:from>
    <xdr:ext cx="469744" cy="259045"/>
    <xdr:sp macro="" textlink="">
      <xdr:nvSpPr>
        <xdr:cNvPr id="350" name="【福祉施設】&#10;一人当たり面積最大値テキスト">
          <a:extLst>
            <a:ext uri="{FF2B5EF4-FFF2-40B4-BE49-F238E27FC236}">
              <a16:creationId xmlns:a16="http://schemas.microsoft.com/office/drawing/2014/main" id="{730399BF-E352-4D80-80DF-1CCBE8B6DAFA}"/>
            </a:ext>
          </a:extLst>
        </xdr:cNvPr>
        <xdr:cNvSpPr txBox="1"/>
      </xdr:nvSpPr>
      <xdr:spPr>
        <a:xfrm>
          <a:off x="10515600" y="13474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154687</xdr:rowOff>
    </xdr:from>
    <xdr:to>
      <xdr:col>55</xdr:col>
      <xdr:colOff>88900</xdr:colOff>
      <xdr:row>79</xdr:row>
      <xdr:rowOff>154687</xdr:rowOff>
    </xdr:to>
    <xdr:cxnSp macro="">
      <xdr:nvCxnSpPr>
        <xdr:cNvPr id="351" name="直線コネクタ 350">
          <a:extLst>
            <a:ext uri="{FF2B5EF4-FFF2-40B4-BE49-F238E27FC236}">
              <a16:creationId xmlns:a16="http://schemas.microsoft.com/office/drawing/2014/main" id="{81C86975-89CE-42C5-B037-9EE0483F9835}"/>
            </a:ext>
          </a:extLst>
        </xdr:cNvPr>
        <xdr:cNvCxnSpPr/>
      </xdr:nvCxnSpPr>
      <xdr:spPr>
        <a:xfrm>
          <a:off x="10388600" y="13699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16019</xdr:rowOff>
    </xdr:from>
    <xdr:ext cx="469744" cy="259045"/>
    <xdr:sp macro="" textlink="">
      <xdr:nvSpPr>
        <xdr:cNvPr id="352" name="【福祉施設】&#10;一人当たり面積平均値テキスト">
          <a:extLst>
            <a:ext uri="{FF2B5EF4-FFF2-40B4-BE49-F238E27FC236}">
              <a16:creationId xmlns:a16="http://schemas.microsoft.com/office/drawing/2014/main" id="{D191336D-D3E1-460D-B5FD-476B7919F331}"/>
            </a:ext>
          </a:extLst>
        </xdr:cNvPr>
        <xdr:cNvSpPr txBox="1"/>
      </xdr:nvSpPr>
      <xdr:spPr>
        <a:xfrm>
          <a:off x="10515600" y="14417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37592</xdr:rowOff>
    </xdr:from>
    <xdr:to>
      <xdr:col>55</xdr:col>
      <xdr:colOff>50800</xdr:colOff>
      <xdr:row>84</xdr:row>
      <xdr:rowOff>139192</xdr:rowOff>
    </xdr:to>
    <xdr:sp macro="" textlink="">
      <xdr:nvSpPr>
        <xdr:cNvPr id="353" name="フローチャート: 判断 352">
          <a:extLst>
            <a:ext uri="{FF2B5EF4-FFF2-40B4-BE49-F238E27FC236}">
              <a16:creationId xmlns:a16="http://schemas.microsoft.com/office/drawing/2014/main" id="{61818786-F38C-4CDF-861D-507C65582186}"/>
            </a:ext>
          </a:extLst>
        </xdr:cNvPr>
        <xdr:cNvSpPr/>
      </xdr:nvSpPr>
      <xdr:spPr>
        <a:xfrm>
          <a:off x="10426700" y="1443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30735</xdr:rowOff>
    </xdr:from>
    <xdr:to>
      <xdr:col>50</xdr:col>
      <xdr:colOff>165100</xdr:colOff>
      <xdr:row>84</xdr:row>
      <xdr:rowOff>132335</xdr:rowOff>
    </xdr:to>
    <xdr:sp macro="" textlink="">
      <xdr:nvSpPr>
        <xdr:cNvPr id="354" name="フローチャート: 判断 353">
          <a:extLst>
            <a:ext uri="{FF2B5EF4-FFF2-40B4-BE49-F238E27FC236}">
              <a16:creationId xmlns:a16="http://schemas.microsoft.com/office/drawing/2014/main" id="{533BBEA7-B173-4831-86A0-BE07A8489A13}"/>
            </a:ext>
          </a:extLst>
        </xdr:cNvPr>
        <xdr:cNvSpPr/>
      </xdr:nvSpPr>
      <xdr:spPr>
        <a:xfrm>
          <a:off x="9588500" y="1443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19304</xdr:rowOff>
    </xdr:from>
    <xdr:to>
      <xdr:col>46</xdr:col>
      <xdr:colOff>38100</xdr:colOff>
      <xdr:row>84</xdr:row>
      <xdr:rowOff>120904</xdr:rowOff>
    </xdr:to>
    <xdr:sp macro="" textlink="">
      <xdr:nvSpPr>
        <xdr:cNvPr id="355" name="フローチャート: 判断 354">
          <a:extLst>
            <a:ext uri="{FF2B5EF4-FFF2-40B4-BE49-F238E27FC236}">
              <a16:creationId xmlns:a16="http://schemas.microsoft.com/office/drawing/2014/main" id="{570CC870-24EC-40B4-A1B1-75AFF51EA077}"/>
            </a:ext>
          </a:extLst>
        </xdr:cNvPr>
        <xdr:cNvSpPr/>
      </xdr:nvSpPr>
      <xdr:spPr>
        <a:xfrm>
          <a:off x="86995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126746</xdr:rowOff>
    </xdr:from>
    <xdr:to>
      <xdr:col>41</xdr:col>
      <xdr:colOff>101600</xdr:colOff>
      <xdr:row>84</xdr:row>
      <xdr:rowOff>56896</xdr:rowOff>
    </xdr:to>
    <xdr:sp macro="" textlink="">
      <xdr:nvSpPr>
        <xdr:cNvPr id="356" name="フローチャート: 判断 355">
          <a:extLst>
            <a:ext uri="{FF2B5EF4-FFF2-40B4-BE49-F238E27FC236}">
              <a16:creationId xmlns:a16="http://schemas.microsoft.com/office/drawing/2014/main" id="{7CEE7C10-D47B-42E8-BDCA-9E05E301B9DD}"/>
            </a:ext>
          </a:extLst>
        </xdr:cNvPr>
        <xdr:cNvSpPr/>
      </xdr:nvSpPr>
      <xdr:spPr>
        <a:xfrm>
          <a:off x="7810500" y="143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142748</xdr:rowOff>
    </xdr:from>
    <xdr:to>
      <xdr:col>36</xdr:col>
      <xdr:colOff>165100</xdr:colOff>
      <xdr:row>84</xdr:row>
      <xdr:rowOff>72898</xdr:rowOff>
    </xdr:to>
    <xdr:sp macro="" textlink="">
      <xdr:nvSpPr>
        <xdr:cNvPr id="357" name="フローチャート: 判断 356">
          <a:extLst>
            <a:ext uri="{FF2B5EF4-FFF2-40B4-BE49-F238E27FC236}">
              <a16:creationId xmlns:a16="http://schemas.microsoft.com/office/drawing/2014/main" id="{A456396D-E8BE-4469-810E-1516B87ABE25}"/>
            </a:ext>
          </a:extLst>
        </xdr:cNvPr>
        <xdr:cNvSpPr/>
      </xdr:nvSpPr>
      <xdr:spPr>
        <a:xfrm>
          <a:off x="6921500" y="1437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260A5C34-3193-4EDA-BD18-5CF80EE4EEC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1B2CF8F3-C567-47E2-9F2C-58DA8D2865B7}"/>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F9BF9A64-681C-40DC-B5F5-E903AE94E66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D4984EE4-6A30-4D20-B92B-7D528897F2A2}"/>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230C7F00-F0A5-4C8C-8E1D-F3189B434E8D}"/>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37592</xdr:rowOff>
    </xdr:from>
    <xdr:to>
      <xdr:col>55</xdr:col>
      <xdr:colOff>50800</xdr:colOff>
      <xdr:row>82</xdr:row>
      <xdr:rowOff>139192</xdr:rowOff>
    </xdr:to>
    <xdr:sp macro="" textlink="">
      <xdr:nvSpPr>
        <xdr:cNvPr id="363" name="楕円 362">
          <a:extLst>
            <a:ext uri="{FF2B5EF4-FFF2-40B4-BE49-F238E27FC236}">
              <a16:creationId xmlns:a16="http://schemas.microsoft.com/office/drawing/2014/main" id="{AC892952-2D4B-456A-B713-220E4BB22159}"/>
            </a:ext>
          </a:extLst>
        </xdr:cNvPr>
        <xdr:cNvSpPr/>
      </xdr:nvSpPr>
      <xdr:spPr>
        <a:xfrm>
          <a:off x="10426700" y="1409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60469</xdr:rowOff>
    </xdr:from>
    <xdr:ext cx="469744" cy="259045"/>
    <xdr:sp macro="" textlink="">
      <xdr:nvSpPr>
        <xdr:cNvPr id="364" name="【福祉施設】&#10;一人当たり面積該当値テキスト">
          <a:extLst>
            <a:ext uri="{FF2B5EF4-FFF2-40B4-BE49-F238E27FC236}">
              <a16:creationId xmlns:a16="http://schemas.microsoft.com/office/drawing/2014/main" id="{28487573-D7BE-442B-B048-FF0BE7C5ED4E}"/>
            </a:ext>
          </a:extLst>
        </xdr:cNvPr>
        <xdr:cNvSpPr txBox="1"/>
      </xdr:nvSpPr>
      <xdr:spPr>
        <a:xfrm>
          <a:off x="10515600" y="13947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151892</xdr:rowOff>
    </xdr:from>
    <xdr:to>
      <xdr:col>50</xdr:col>
      <xdr:colOff>165100</xdr:colOff>
      <xdr:row>80</xdr:row>
      <xdr:rowOff>82042</xdr:rowOff>
    </xdr:to>
    <xdr:sp macro="" textlink="">
      <xdr:nvSpPr>
        <xdr:cNvPr id="365" name="楕円 364">
          <a:extLst>
            <a:ext uri="{FF2B5EF4-FFF2-40B4-BE49-F238E27FC236}">
              <a16:creationId xmlns:a16="http://schemas.microsoft.com/office/drawing/2014/main" id="{36012000-0113-462F-BF62-76F48BB9B9E0}"/>
            </a:ext>
          </a:extLst>
        </xdr:cNvPr>
        <xdr:cNvSpPr/>
      </xdr:nvSpPr>
      <xdr:spPr>
        <a:xfrm>
          <a:off x="9588500" y="1369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31242</xdr:rowOff>
    </xdr:from>
    <xdr:to>
      <xdr:col>55</xdr:col>
      <xdr:colOff>0</xdr:colOff>
      <xdr:row>82</xdr:row>
      <xdr:rowOff>88392</xdr:rowOff>
    </xdr:to>
    <xdr:cxnSp macro="">
      <xdr:nvCxnSpPr>
        <xdr:cNvPr id="366" name="直線コネクタ 365">
          <a:extLst>
            <a:ext uri="{FF2B5EF4-FFF2-40B4-BE49-F238E27FC236}">
              <a16:creationId xmlns:a16="http://schemas.microsoft.com/office/drawing/2014/main" id="{4AF153B2-5651-4047-BCF4-7E7C1DB62533}"/>
            </a:ext>
          </a:extLst>
        </xdr:cNvPr>
        <xdr:cNvCxnSpPr/>
      </xdr:nvCxnSpPr>
      <xdr:spPr>
        <a:xfrm>
          <a:off x="9639300" y="13747242"/>
          <a:ext cx="838200" cy="40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17018</xdr:rowOff>
    </xdr:from>
    <xdr:to>
      <xdr:col>46</xdr:col>
      <xdr:colOff>38100</xdr:colOff>
      <xdr:row>80</xdr:row>
      <xdr:rowOff>118618</xdr:rowOff>
    </xdr:to>
    <xdr:sp macro="" textlink="">
      <xdr:nvSpPr>
        <xdr:cNvPr id="367" name="楕円 366">
          <a:extLst>
            <a:ext uri="{FF2B5EF4-FFF2-40B4-BE49-F238E27FC236}">
              <a16:creationId xmlns:a16="http://schemas.microsoft.com/office/drawing/2014/main" id="{85F0B47B-DB07-4C6B-AD0E-20D82B64137E}"/>
            </a:ext>
          </a:extLst>
        </xdr:cNvPr>
        <xdr:cNvSpPr/>
      </xdr:nvSpPr>
      <xdr:spPr>
        <a:xfrm>
          <a:off x="8699500" y="1373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31242</xdr:rowOff>
    </xdr:from>
    <xdr:to>
      <xdr:col>50</xdr:col>
      <xdr:colOff>114300</xdr:colOff>
      <xdr:row>80</xdr:row>
      <xdr:rowOff>67818</xdr:rowOff>
    </xdr:to>
    <xdr:cxnSp macro="">
      <xdr:nvCxnSpPr>
        <xdr:cNvPr id="368" name="直線コネクタ 367">
          <a:extLst>
            <a:ext uri="{FF2B5EF4-FFF2-40B4-BE49-F238E27FC236}">
              <a16:creationId xmlns:a16="http://schemas.microsoft.com/office/drawing/2014/main" id="{5FF13D9E-090F-4D91-8597-65FBB1E06275}"/>
            </a:ext>
          </a:extLst>
        </xdr:cNvPr>
        <xdr:cNvCxnSpPr/>
      </xdr:nvCxnSpPr>
      <xdr:spPr>
        <a:xfrm flipV="1">
          <a:off x="8750300" y="1374724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106172</xdr:rowOff>
    </xdr:from>
    <xdr:to>
      <xdr:col>41</xdr:col>
      <xdr:colOff>101600</xdr:colOff>
      <xdr:row>81</xdr:row>
      <xdr:rowOff>36322</xdr:rowOff>
    </xdr:to>
    <xdr:sp macro="" textlink="">
      <xdr:nvSpPr>
        <xdr:cNvPr id="369" name="楕円 368">
          <a:extLst>
            <a:ext uri="{FF2B5EF4-FFF2-40B4-BE49-F238E27FC236}">
              <a16:creationId xmlns:a16="http://schemas.microsoft.com/office/drawing/2014/main" id="{9FB2C996-B19C-48DD-9CF4-7605164D0A55}"/>
            </a:ext>
          </a:extLst>
        </xdr:cNvPr>
        <xdr:cNvSpPr/>
      </xdr:nvSpPr>
      <xdr:spPr>
        <a:xfrm>
          <a:off x="7810500" y="1382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67818</xdr:rowOff>
    </xdr:from>
    <xdr:to>
      <xdr:col>45</xdr:col>
      <xdr:colOff>177800</xdr:colOff>
      <xdr:row>80</xdr:row>
      <xdr:rowOff>156972</xdr:rowOff>
    </xdr:to>
    <xdr:cxnSp macro="">
      <xdr:nvCxnSpPr>
        <xdr:cNvPr id="370" name="直線コネクタ 369">
          <a:extLst>
            <a:ext uri="{FF2B5EF4-FFF2-40B4-BE49-F238E27FC236}">
              <a16:creationId xmlns:a16="http://schemas.microsoft.com/office/drawing/2014/main" id="{E1F741F5-46DA-4802-B2AB-391368046CB3}"/>
            </a:ext>
          </a:extLst>
        </xdr:cNvPr>
        <xdr:cNvCxnSpPr/>
      </xdr:nvCxnSpPr>
      <xdr:spPr>
        <a:xfrm flipV="1">
          <a:off x="7861300" y="13783818"/>
          <a:ext cx="8890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77</xdr:row>
      <xdr:rowOff>133604</xdr:rowOff>
    </xdr:from>
    <xdr:to>
      <xdr:col>36</xdr:col>
      <xdr:colOff>165100</xdr:colOff>
      <xdr:row>78</xdr:row>
      <xdr:rowOff>63754</xdr:rowOff>
    </xdr:to>
    <xdr:sp macro="" textlink="">
      <xdr:nvSpPr>
        <xdr:cNvPr id="371" name="楕円 370">
          <a:extLst>
            <a:ext uri="{FF2B5EF4-FFF2-40B4-BE49-F238E27FC236}">
              <a16:creationId xmlns:a16="http://schemas.microsoft.com/office/drawing/2014/main" id="{41D5A14C-5793-4A5F-A90F-839368E9A123}"/>
            </a:ext>
          </a:extLst>
        </xdr:cNvPr>
        <xdr:cNvSpPr/>
      </xdr:nvSpPr>
      <xdr:spPr>
        <a:xfrm>
          <a:off x="6921500" y="1333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78</xdr:row>
      <xdr:rowOff>12954</xdr:rowOff>
    </xdr:from>
    <xdr:to>
      <xdr:col>41</xdr:col>
      <xdr:colOff>50800</xdr:colOff>
      <xdr:row>80</xdr:row>
      <xdr:rowOff>156972</xdr:rowOff>
    </xdr:to>
    <xdr:cxnSp macro="">
      <xdr:nvCxnSpPr>
        <xdr:cNvPr id="372" name="直線コネクタ 371">
          <a:extLst>
            <a:ext uri="{FF2B5EF4-FFF2-40B4-BE49-F238E27FC236}">
              <a16:creationId xmlns:a16="http://schemas.microsoft.com/office/drawing/2014/main" id="{CA6D93AF-DA5C-4DFD-BCFB-D775D73C3752}"/>
            </a:ext>
          </a:extLst>
        </xdr:cNvPr>
        <xdr:cNvCxnSpPr/>
      </xdr:nvCxnSpPr>
      <xdr:spPr>
        <a:xfrm>
          <a:off x="6972300" y="13386054"/>
          <a:ext cx="889000" cy="486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123462</xdr:rowOff>
    </xdr:from>
    <xdr:ext cx="469744" cy="259045"/>
    <xdr:sp macro="" textlink="">
      <xdr:nvSpPr>
        <xdr:cNvPr id="373" name="n_1aveValue【福祉施設】&#10;一人当たり面積">
          <a:extLst>
            <a:ext uri="{FF2B5EF4-FFF2-40B4-BE49-F238E27FC236}">
              <a16:creationId xmlns:a16="http://schemas.microsoft.com/office/drawing/2014/main" id="{BCCB60F2-4F43-4E2E-9325-8C332AB31FCA}"/>
            </a:ext>
          </a:extLst>
        </xdr:cNvPr>
        <xdr:cNvSpPr txBox="1"/>
      </xdr:nvSpPr>
      <xdr:spPr>
        <a:xfrm>
          <a:off x="9391727" y="1452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112031</xdr:rowOff>
    </xdr:from>
    <xdr:ext cx="469744" cy="259045"/>
    <xdr:sp macro="" textlink="">
      <xdr:nvSpPr>
        <xdr:cNvPr id="374" name="n_2aveValue【福祉施設】&#10;一人当たり面積">
          <a:extLst>
            <a:ext uri="{FF2B5EF4-FFF2-40B4-BE49-F238E27FC236}">
              <a16:creationId xmlns:a16="http://schemas.microsoft.com/office/drawing/2014/main" id="{2E833055-9C93-450B-A019-B81482723B90}"/>
            </a:ext>
          </a:extLst>
        </xdr:cNvPr>
        <xdr:cNvSpPr txBox="1"/>
      </xdr:nvSpPr>
      <xdr:spPr>
        <a:xfrm>
          <a:off x="8515427" y="1451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48023</xdr:rowOff>
    </xdr:from>
    <xdr:ext cx="469744" cy="259045"/>
    <xdr:sp macro="" textlink="">
      <xdr:nvSpPr>
        <xdr:cNvPr id="375" name="n_3aveValue【福祉施設】&#10;一人当たり面積">
          <a:extLst>
            <a:ext uri="{FF2B5EF4-FFF2-40B4-BE49-F238E27FC236}">
              <a16:creationId xmlns:a16="http://schemas.microsoft.com/office/drawing/2014/main" id="{5B4EF929-B2A9-4D3C-A6F5-94DABC627ADD}"/>
            </a:ext>
          </a:extLst>
        </xdr:cNvPr>
        <xdr:cNvSpPr txBox="1"/>
      </xdr:nvSpPr>
      <xdr:spPr>
        <a:xfrm>
          <a:off x="7626427" y="1444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64025</xdr:rowOff>
    </xdr:from>
    <xdr:ext cx="469744" cy="259045"/>
    <xdr:sp macro="" textlink="">
      <xdr:nvSpPr>
        <xdr:cNvPr id="376" name="n_4aveValue【福祉施設】&#10;一人当たり面積">
          <a:extLst>
            <a:ext uri="{FF2B5EF4-FFF2-40B4-BE49-F238E27FC236}">
              <a16:creationId xmlns:a16="http://schemas.microsoft.com/office/drawing/2014/main" id="{B8FDDD4F-8D0D-4BDD-BD84-411141C15CC9}"/>
            </a:ext>
          </a:extLst>
        </xdr:cNvPr>
        <xdr:cNvSpPr txBox="1"/>
      </xdr:nvSpPr>
      <xdr:spPr>
        <a:xfrm>
          <a:off x="6737427" y="1446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98569</xdr:rowOff>
    </xdr:from>
    <xdr:ext cx="469744" cy="259045"/>
    <xdr:sp macro="" textlink="">
      <xdr:nvSpPr>
        <xdr:cNvPr id="377" name="n_1mainValue【福祉施設】&#10;一人当たり面積">
          <a:extLst>
            <a:ext uri="{FF2B5EF4-FFF2-40B4-BE49-F238E27FC236}">
              <a16:creationId xmlns:a16="http://schemas.microsoft.com/office/drawing/2014/main" id="{754D5EB2-A602-48AB-B239-98410BC3C9F1}"/>
            </a:ext>
          </a:extLst>
        </xdr:cNvPr>
        <xdr:cNvSpPr txBox="1"/>
      </xdr:nvSpPr>
      <xdr:spPr>
        <a:xfrm>
          <a:off x="9391727" y="13471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135145</xdr:rowOff>
    </xdr:from>
    <xdr:ext cx="469744" cy="259045"/>
    <xdr:sp macro="" textlink="">
      <xdr:nvSpPr>
        <xdr:cNvPr id="378" name="n_2mainValue【福祉施設】&#10;一人当たり面積">
          <a:extLst>
            <a:ext uri="{FF2B5EF4-FFF2-40B4-BE49-F238E27FC236}">
              <a16:creationId xmlns:a16="http://schemas.microsoft.com/office/drawing/2014/main" id="{70563A8B-0C28-4603-9A00-7959D9680684}"/>
            </a:ext>
          </a:extLst>
        </xdr:cNvPr>
        <xdr:cNvSpPr txBox="1"/>
      </xdr:nvSpPr>
      <xdr:spPr>
        <a:xfrm>
          <a:off x="8515427" y="13508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52849</xdr:rowOff>
    </xdr:from>
    <xdr:ext cx="469744" cy="259045"/>
    <xdr:sp macro="" textlink="">
      <xdr:nvSpPr>
        <xdr:cNvPr id="379" name="n_3mainValue【福祉施設】&#10;一人当たり面積">
          <a:extLst>
            <a:ext uri="{FF2B5EF4-FFF2-40B4-BE49-F238E27FC236}">
              <a16:creationId xmlns:a16="http://schemas.microsoft.com/office/drawing/2014/main" id="{CCA6E1EF-137D-4DEF-A10B-60B57B4961AF}"/>
            </a:ext>
          </a:extLst>
        </xdr:cNvPr>
        <xdr:cNvSpPr txBox="1"/>
      </xdr:nvSpPr>
      <xdr:spPr>
        <a:xfrm>
          <a:off x="7626427" y="1359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76</xdr:row>
      <xdr:rowOff>80281</xdr:rowOff>
    </xdr:from>
    <xdr:ext cx="469744" cy="259045"/>
    <xdr:sp macro="" textlink="">
      <xdr:nvSpPr>
        <xdr:cNvPr id="380" name="n_4mainValue【福祉施設】&#10;一人当たり面積">
          <a:extLst>
            <a:ext uri="{FF2B5EF4-FFF2-40B4-BE49-F238E27FC236}">
              <a16:creationId xmlns:a16="http://schemas.microsoft.com/office/drawing/2014/main" id="{64FBD153-3B32-4978-A702-317E5128FE5B}"/>
            </a:ext>
          </a:extLst>
        </xdr:cNvPr>
        <xdr:cNvSpPr txBox="1"/>
      </xdr:nvSpPr>
      <xdr:spPr>
        <a:xfrm>
          <a:off x="6737427" y="13110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284D9089-CF1D-4297-8A3E-7D303F83DDE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EF656FB2-012D-4808-B9D8-DA6280CBCE0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6D54E723-2601-4891-AA87-BA05A1E184D6}"/>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BD5F999E-A561-4BD2-90E3-E6F50B1A286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8D4DA2C4-3699-418E-9218-1F35DE61061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73CF28F2-70E8-4EE0-937C-0383C9B27A3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9D786629-6BA2-4228-B201-F1B8C232B13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78270999-E4A5-4C13-85C8-04A5CB9FC151}"/>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a:extLst>
            <a:ext uri="{FF2B5EF4-FFF2-40B4-BE49-F238E27FC236}">
              <a16:creationId xmlns:a16="http://schemas.microsoft.com/office/drawing/2014/main" id="{CEA89EA6-1752-45A5-9D79-FCDBFFA54951}"/>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a:extLst>
            <a:ext uri="{FF2B5EF4-FFF2-40B4-BE49-F238E27FC236}">
              <a16:creationId xmlns:a16="http://schemas.microsoft.com/office/drawing/2014/main" id="{5ED0EEB5-3D6D-459F-8CF0-799528C9E0B6}"/>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a:extLst>
            <a:ext uri="{FF2B5EF4-FFF2-40B4-BE49-F238E27FC236}">
              <a16:creationId xmlns:a16="http://schemas.microsoft.com/office/drawing/2014/main" id="{3239EDBB-918F-4A15-BA07-09C64FD6511E}"/>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2" name="直線コネクタ 391">
          <a:extLst>
            <a:ext uri="{FF2B5EF4-FFF2-40B4-BE49-F238E27FC236}">
              <a16:creationId xmlns:a16="http://schemas.microsoft.com/office/drawing/2014/main" id="{E2A53446-E453-4F32-86AB-92CB9051F499}"/>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3" name="テキスト ボックス 392">
          <a:extLst>
            <a:ext uri="{FF2B5EF4-FFF2-40B4-BE49-F238E27FC236}">
              <a16:creationId xmlns:a16="http://schemas.microsoft.com/office/drawing/2014/main" id="{65036085-3C20-45B0-A55B-516C512F0516}"/>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4" name="直線コネクタ 393">
          <a:extLst>
            <a:ext uri="{FF2B5EF4-FFF2-40B4-BE49-F238E27FC236}">
              <a16:creationId xmlns:a16="http://schemas.microsoft.com/office/drawing/2014/main" id="{4317A3F1-48A7-477B-BDE1-7D5D28BC2AF1}"/>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5" name="テキスト ボックス 394">
          <a:extLst>
            <a:ext uri="{FF2B5EF4-FFF2-40B4-BE49-F238E27FC236}">
              <a16:creationId xmlns:a16="http://schemas.microsoft.com/office/drawing/2014/main" id="{1D407909-23EC-4D2E-8691-158D465825D1}"/>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6" name="直線コネクタ 395">
          <a:extLst>
            <a:ext uri="{FF2B5EF4-FFF2-40B4-BE49-F238E27FC236}">
              <a16:creationId xmlns:a16="http://schemas.microsoft.com/office/drawing/2014/main" id="{30863D3E-79B0-4526-AEC2-1260AB0E84F5}"/>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7" name="テキスト ボックス 396">
          <a:extLst>
            <a:ext uri="{FF2B5EF4-FFF2-40B4-BE49-F238E27FC236}">
              <a16:creationId xmlns:a16="http://schemas.microsoft.com/office/drawing/2014/main" id="{04AFA04F-DE37-4A38-BD1C-A7BF7E7CFFEE}"/>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8" name="直線コネクタ 397">
          <a:extLst>
            <a:ext uri="{FF2B5EF4-FFF2-40B4-BE49-F238E27FC236}">
              <a16:creationId xmlns:a16="http://schemas.microsoft.com/office/drawing/2014/main" id="{84566ECA-D15C-40CD-8D09-D84EFFEA5424}"/>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9" name="テキスト ボックス 398">
          <a:extLst>
            <a:ext uri="{FF2B5EF4-FFF2-40B4-BE49-F238E27FC236}">
              <a16:creationId xmlns:a16="http://schemas.microsoft.com/office/drawing/2014/main" id="{A1C0381B-82BD-4F30-905E-F1F55C6626E8}"/>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0" name="直線コネクタ 399">
          <a:extLst>
            <a:ext uri="{FF2B5EF4-FFF2-40B4-BE49-F238E27FC236}">
              <a16:creationId xmlns:a16="http://schemas.microsoft.com/office/drawing/2014/main" id="{9EB696E6-BD1D-4155-B1FE-92DFD1B9F7F2}"/>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1" name="テキスト ボックス 400">
          <a:extLst>
            <a:ext uri="{FF2B5EF4-FFF2-40B4-BE49-F238E27FC236}">
              <a16:creationId xmlns:a16="http://schemas.microsoft.com/office/drawing/2014/main" id="{0F10C516-8AD7-4D93-ADFA-6EB6614BB4DD}"/>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2" name="直線コネクタ 401">
          <a:extLst>
            <a:ext uri="{FF2B5EF4-FFF2-40B4-BE49-F238E27FC236}">
              <a16:creationId xmlns:a16="http://schemas.microsoft.com/office/drawing/2014/main" id="{967E1DAE-E777-4720-A7AC-EC350B36F4FD}"/>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3" name="テキスト ボックス 402">
          <a:extLst>
            <a:ext uri="{FF2B5EF4-FFF2-40B4-BE49-F238E27FC236}">
              <a16:creationId xmlns:a16="http://schemas.microsoft.com/office/drawing/2014/main" id="{3DCBC017-6216-4438-996A-134DF8969941}"/>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a:extLst>
            <a:ext uri="{FF2B5EF4-FFF2-40B4-BE49-F238E27FC236}">
              <a16:creationId xmlns:a16="http://schemas.microsoft.com/office/drawing/2014/main" id="{F9E4D925-B8E9-42A7-8211-B918CB6C89AE}"/>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5" name="【市民会館】&#10;有形固定資産減価償却率グラフ枠">
          <a:extLst>
            <a:ext uri="{FF2B5EF4-FFF2-40B4-BE49-F238E27FC236}">
              <a16:creationId xmlns:a16="http://schemas.microsoft.com/office/drawing/2014/main" id="{E4DDD01F-FB1B-4F94-8FA4-DF2EDDDD348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17418</xdr:rowOff>
    </xdr:from>
    <xdr:to>
      <xdr:col>24</xdr:col>
      <xdr:colOff>62865</xdr:colOff>
      <xdr:row>108</xdr:row>
      <xdr:rowOff>100693</xdr:rowOff>
    </xdr:to>
    <xdr:cxnSp macro="">
      <xdr:nvCxnSpPr>
        <xdr:cNvPr id="406" name="直線コネクタ 405">
          <a:extLst>
            <a:ext uri="{FF2B5EF4-FFF2-40B4-BE49-F238E27FC236}">
              <a16:creationId xmlns:a16="http://schemas.microsoft.com/office/drawing/2014/main" id="{5236BDDF-FA66-4C11-8432-9A70BC7E1CC2}"/>
            </a:ext>
          </a:extLst>
        </xdr:cNvPr>
        <xdr:cNvCxnSpPr/>
      </xdr:nvCxnSpPr>
      <xdr:spPr>
        <a:xfrm flipV="1">
          <a:off x="4634865" y="17162418"/>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104520</xdr:rowOff>
    </xdr:from>
    <xdr:ext cx="405111" cy="259045"/>
    <xdr:sp macro="" textlink="">
      <xdr:nvSpPr>
        <xdr:cNvPr id="407" name="【市民会館】&#10;有形固定資産減価償却率最小値テキスト">
          <a:extLst>
            <a:ext uri="{FF2B5EF4-FFF2-40B4-BE49-F238E27FC236}">
              <a16:creationId xmlns:a16="http://schemas.microsoft.com/office/drawing/2014/main" id="{B0EB4711-4572-49C6-B401-99E3382FAD97}"/>
            </a:ext>
          </a:extLst>
        </xdr:cNvPr>
        <xdr:cNvSpPr txBox="1"/>
      </xdr:nvSpPr>
      <xdr:spPr>
        <a:xfrm>
          <a:off x="4673600" y="18621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100693</xdr:rowOff>
    </xdr:from>
    <xdr:to>
      <xdr:col>24</xdr:col>
      <xdr:colOff>152400</xdr:colOff>
      <xdr:row>108</xdr:row>
      <xdr:rowOff>100693</xdr:rowOff>
    </xdr:to>
    <xdr:cxnSp macro="">
      <xdr:nvCxnSpPr>
        <xdr:cNvPr id="408" name="直線コネクタ 407">
          <a:extLst>
            <a:ext uri="{FF2B5EF4-FFF2-40B4-BE49-F238E27FC236}">
              <a16:creationId xmlns:a16="http://schemas.microsoft.com/office/drawing/2014/main" id="{782B80C6-D635-45C8-8C5F-E9B1A27CCB7F}"/>
            </a:ext>
          </a:extLst>
        </xdr:cNvPr>
        <xdr:cNvCxnSpPr/>
      </xdr:nvCxnSpPr>
      <xdr:spPr>
        <a:xfrm>
          <a:off x="4546600" y="18617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135545</xdr:rowOff>
    </xdr:from>
    <xdr:ext cx="340478" cy="259045"/>
    <xdr:sp macro="" textlink="">
      <xdr:nvSpPr>
        <xdr:cNvPr id="409" name="【市民会館】&#10;有形固定資産減価償却率最大値テキスト">
          <a:extLst>
            <a:ext uri="{FF2B5EF4-FFF2-40B4-BE49-F238E27FC236}">
              <a16:creationId xmlns:a16="http://schemas.microsoft.com/office/drawing/2014/main" id="{5F44A767-57EF-4C2F-B363-D9B557EA97D8}"/>
            </a:ext>
          </a:extLst>
        </xdr:cNvPr>
        <xdr:cNvSpPr txBox="1"/>
      </xdr:nvSpPr>
      <xdr:spPr>
        <a:xfrm>
          <a:off x="4673600" y="169376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17418</xdr:rowOff>
    </xdr:from>
    <xdr:to>
      <xdr:col>24</xdr:col>
      <xdr:colOff>152400</xdr:colOff>
      <xdr:row>100</xdr:row>
      <xdr:rowOff>17418</xdr:rowOff>
    </xdr:to>
    <xdr:cxnSp macro="">
      <xdr:nvCxnSpPr>
        <xdr:cNvPr id="410" name="直線コネクタ 409">
          <a:extLst>
            <a:ext uri="{FF2B5EF4-FFF2-40B4-BE49-F238E27FC236}">
              <a16:creationId xmlns:a16="http://schemas.microsoft.com/office/drawing/2014/main" id="{1F36B015-33C2-4B49-BB53-6DBA8D4C7FF5}"/>
            </a:ext>
          </a:extLst>
        </xdr:cNvPr>
        <xdr:cNvCxnSpPr/>
      </xdr:nvCxnSpPr>
      <xdr:spPr>
        <a:xfrm>
          <a:off x="4546600" y="1716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134819</xdr:rowOff>
    </xdr:from>
    <xdr:ext cx="405111" cy="259045"/>
    <xdr:sp macro="" textlink="">
      <xdr:nvSpPr>
        <xdr:cNvPr id="411" name="【市民会館】&#10;有形固定資産減価償却率平均値テキスト">
          <a:extLst>
            <a:ext uri="{FF2B5EF4-FFF2-40B4-BE49-F238E27FC236}">
              <a16:creationId xmlns:a16="http://schemas.microsoft.com/office/drawing/2014/main" id="{CB61C4D6-A843-491D-83D1-6FF549DC4245}"/>
            </a:ext>
          </a:extLst>
        </xdr:cNvPr>
        <xdr:cNvSpPr txBox="1"/>
      </xdr:nvSpPr>
      <xdr:spPr>
        <a:xfrm>
          <a:off x="4673600" y="17794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111942</xdr:rowOff>
    </xdr:from>
    <xdr:to>
      <xdr:col>24</xdr:col>
      <xdr:colOff>114300</xdr:colOff>
      <xdr:row>105</xdr:row>
      <xdr:rowOff>42092</xdr:rowOff>
    </xdr:to>
    <xdr:sp macro="" textlink="">
      <xdr:nvSpPr>
        <xdr:cNvPr id="412" name="フローチャート: 判断 411">
          <a:extLst>
            <a:ext uri="{FF2B5EF4-FFF2-40B4-BE49-F238E27FC236}">
              <a16:creationId xmlns:a16="http://schemas.microsoft.com/office/drawing/2014/main" id="{88C1B9CC-6F6F-4123-8C69-26F2C81CBE4A}"/>
            </a:ext>
          </a:extLst>
        </xdr:cNvPr>
        <xdr:cNvSpPr/>
      </xdr:nvSpPr>
      <xdr:spPr>
        <a:xfrm>
          <a:off x="45847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58057</xdr:rowOff>
    </xdr:from>
    <xdr:to>
      <xdr:col>20</xdr:col>
      <xdr:colOff>38100</xdr:colOff>
      <xdr:row>104</xdr:row>
      <xdr:rowOff>159657</xdr:rowOff>
    </xdr:to>
    <xdr:sp macro="" textlink="">
      <xdr:nvSpPr>
        <xdr:cNvPr id="413" name="フローチャート: 判断 412">
          <a:extLst>
            <a:ext uri="{FF2B5EF4-FFF2-40B4-BE49-F238E27FC236}">
              <a16:creationId xmlns:a16="http://schemas.microsoft.com/office/drawing/2014/main" id="{2833ACEB-C266-45C6-B295-0265B7E838CD}"/>
            </a:ext>
          </a:extLst>
        </xdr:cNvPr>
        <xdr:cNvSpPr/>
      </xdr:nvSpPr>
      <xdr:spPr>
        <a:xfrm>
          <a:off x="3746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67855</xdr:rowOff>
    </xdr:from>
    <xdr:to>
      <xdr:col>15</xdr:col>
      <xdr:colOff>101600</xdr:colOff>
      <xdr:row>104</xdr:row>
      <xdr:rowOff>169455</xdr:rowOff>
    </xdr:to>
    <xdr:sp macro="" textlink="">
      <xdr:nvSpPr>
        <xdr:cNvPr id="414" name="フローチャート: 判断 413">
          <a:extLst>
            <a:ext uri="{FF2B5EF4-FFF2-40B4-BE49-F238E27FC236}">
              <a16:creationId xmlns:a16="http://schemas.microsoft.com/office/drawing/2014/main" id="{BAB008B5-4F07-4B55-9B5D-45A70A43BD81}"/>
            </a:ext>
          </a:extLst>
        </xdr:cNvPr>
        <xdr:cNvSpPr/>
      </xdr:nvSpPr>
      <xdr:spPr>
        <a:xfrm>
          <a:off x="2857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66221</xdr:rowOff>
    </xdr:from>
    <xdr:to>
      <xdr:col>10</xdr:col>
      <xdr:colOff>165100</xdr:colOff>
      <xdr:row>104</xdr:row>
      <xdr:rowOff>167821</xdr:rowOff>
    </xdr:to>
    <xdr:sp macro="" textlink="">
      <xdr:nvSpPr>
        <xdr:cNvPr id="415" name="フローチャート: 判断 414">
          <a:extLst>
            <a:ext uri="{FF2B5EF4-FFF2-40B4-BE49-F238E27FC236}">
              <a16:creationId xmlns:a16="http://schemas.microsoft.com/office/drawing/2014/main" id="{8F8FF9F2-66B7-4870-A050-2F86237956EB}"/>
            </a:ext>
          </a:extLst>
        </xdr:cNvPr>
        <xdr:cNvSpPr/>
      </xdr:nvSpPr>
      <xdr:spPr>
        <a:xfrm>
          <a:off x="1968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25400</xdr:rowOff>
    </xdr:from>
    <xdr:to>
      <xdr:col>6</xdr:col>
      <xdr:colOff>38100</xdr:colOff>
      <xdr:row>104</xdr:row>
      <xdr:rowOff>127000</xdr:rowOff>
    </xdr:to>
    <xdr:sp macro="" textlink="">
      <xdr:nvSpPr>
        <xdr:cNvPr id="416" name="フローチャート: 判断 415">
          <a:extLst>
            <a:ext uri="{FF2B5EF4-FFF2-40B4-BE49-F238E27FC236}">
              <a16:creationId xmlns:a16="http://schemas.microsoft.com/office/drawing/2014/main" id="{DBB6223F-ED30-4CB1-ACDB-349A99664066}"/>
            </a:ext>
          </a:extLst>
        </xdr:cNvPr>
        <xdr:cNvSpPr/>
      </xdr:nvSpPr>
      <xdr:spPr>
        <a:xfrm>
          <a:off x="1079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F3B87D9E-3811-4F9F-A681-36271247658A}"/>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C61C7ABD-01ED-4FC0-A962-A03EF9342CD1}"/>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2DBD4C80-9E3C-4072-9490-5F8CF2D5B17C}"/>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804FCB9D-0957-4FE7-B0DD-B962A6FF27BE}"/>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672A95DC-3179-49F4-AFB6-057061FA9C2B}"/>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41729</xdr:rowOff>
    </xdr:from>
    <xdr:to>
      <xdr:col>24</xdr:col>
      <xdr:colOff>114300</xdr:colOff>
      <xdr:row>105</xdr:row>
      <xdr:rowOff>143329</xdr:rowOff>
    </xdr:to>
    <xdr:sp macro="" textlink="">
      <xdr:nvSpPr>
        <xdr:cNvPr id="422" name="楕円 421">
          <a:extLst>
            <a:ext uri="{FF2B5EF4-FFF2-40B4-BE49-F238E27FC236}">
              <a16:creationId xmlns:a16="http://schemas.microsoft.com/office/drawing/2014/main" id="{DFAAC7E0-0153-41B0-99D6-40C2B84E2916}"/>
            </a:ext>
          </a:extLst>
        </xdr:cNvPr>
        <xdr:cNvSpPr/>
      </xdr:nvSpPr>
      <xdr:spPr>
        <a:xfrm>
          <a:off x="4584700" y="1804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20156</xdr:rowOff>
    </xdr:from>
    <xdr:ext cx="405111" cy="259045"/>
    <xdr:sp macro="" textlink="">
      <xdr:nvSpPr>
        <xdr:cNvPr id="423" name="【市民会館】&#10;有形固定資産減価償却率該当値テキスト">
          <a:extLst>
            <a:ext uri="{FF2B5EF4-FFF2-40B4-BE49-F238E27FC236}">
              <a16:creationId xmlns:a16="http://schemas.microsoft.com/office/drawing/2014/main" id="{50BB6222-7A67-444E-AF15-FB22D1300242}"/>
            </a:ext>
          </a:extLst>
        </xdr:cNvPr>
        <xdr:cNvSpPr txBox="1"/>
      </xdr:nvSpPr>
      <xdr:spPr>
        <a:xfrm>
          <a:off x="4673600" y="1802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142966</xdr:rowOff>
    </xdr:from>
    <xdr:to>
      <xdr:col>20</xdr:col>
      <xdr:colOff>38100</xdr:colOff>
      <xdr:row>105</xdr:row>
      <xdr:rowOff>73116</xdr:rowOff>
    </xdr:to>
    <xdr:sp macro="" textlink="">
      <xdr:nvSpPr>
        <xdr:cNvPr id="424" name="楕円 423">
          <a:extLst>
            <a:ext uri="{FF2B5EF4-FFF2-40B4-BE49-F238E27FC236}">
              <a16:creationId xmlns:a16="http://schemas.microsoft.com/office/drawing/2014/main" id="{85EB31BB-BF32-4FE1-B7FE-6BAFC0A57B9E}"/>
            </a:ext>
          </a:extLst>
        </xdr:cNvPr>
        <xdr:cNvSpPr/>
      </xdr:nvSpPr>
      <xdr:spPr>
        <a:xfrm>
          <a:off x="3746500" y="179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22316</xdr:rowOff>
    </xdr:from>
    <xdr:to>
      <xdr:col>24</xdr:col>
      <xdr:colOff>63500</xdr:colOff>
      <xdr:row>105</xdr:row>
      <xdr:rowOff>92529</xdr:rowOff>
    </xdr:to>
    <xdr:cxnSp macro="">
      <xdr:nvCxnSpPr>
        <xdr:cNvPr id="425" name="直線コネクタ 424">
          <a:extLst>
            <a:ext uri="{FF2B5EF4-FFF2-40B4-BE49-F238E27FC236}">
              <a16:creationId xmlns:a16="http://schemas.microsoft.com/office/drawing/2014/main" id="{14F648F7-E887-4331-847F-DB417B7FC349}"/>
            </a:ext>
          </a:extLst>
        </xdr:cNvPr>
        <xdr:cNvCxnSpPr/>
      </xdr:nvCxnSpPr>
      <xdr:spPr>
        <a:xfrm>
          <a:off x="3797300" y="18024566"/>
          <a:ext cx="8382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64588</xdr:rowOff>
    </xdr:from>
    <xdr:to>
      <xdr:col>15</xdr:col>
      <xdr:colOff>101600</xdr:colOff>
      <xdr:row>104</xdr:row>
      <xdr:rowOff>166188</xdr:rowOff>
    </xdr:to>
    <xdr:sp macro="" textlink="">
      <xdr:nvSpPr>
        <xdr:cNvPr id="426" name="楕円 425">
          <a:extLst>
            <a:ext uri="{FF2B5EF4-FFF2-40B4-BE49-F238E27FC236}">
              <a16:creationId xmlns:a16="http://schemas.microsoft.com/office/drawing/2014/main" id="{C0903563-4476-4B49-A3E8-95D68D65FBF9}"/>
            </a:ext>
          </a:extLst>
        </xdr:cNvPr>
        <xdr:cNvSpPr/>
      </xdr:nvSpPr>
      <xdr:spPr>
        <a:xfrm>
          <a:off x="2857500" y="1789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115388</xdr:rowOff>
    </xdr:from>
    <xdr:to>
      <xdr:col>19</xdr:col>
      <xdr:colOff>177800</xdr:colOff>
      <xdr:row>105</xdr:row>
      <xdr:rowOff>22316</xdr:rowOff>
    </xdr:to>
    <xdr:cxnSp macro="">
      <xdr:nvCxnSpPr>
        <xdr:cNvPr id="427" name="直線コネクタ 426">
          <a:extLst>
            <a:ext uri="{FF2B5EF4-FFF2-40B4-BE49-F238E27FC236}">
              <a16:creationId xmlns:a16="http://schemas.microsoft.com/office/drawing/2014/main" id="{C07F44B6-76A0-4B6C-BE1A-6BB13EB2D787}"/>
            </a:ext>
          </a:extLst>
        </xdr:cNvPr>
        <xdr:cNvCxnSpPr/>
      </xdr:nvCxnSpPr>
      <xdr:spPr>
        <a:xfrm>
          <a:off x="2908300" y="17946188"/>
          <a:ext cx="8890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142966</xdr:rowOff>
    </xdr:from>
    <xdr:to>
      <xdr:col>10</xdr:col>
      <xdr:colOff>165100</xdr:colOff>
      <xdr:row>105</xdr:row>
      <xdr:rowOff>73116</xdr:rowOff>
    </xdr:to>
    <xdr:sp macro="" textlink="">
      <xdr:nvSpPr>
        <xdr:cNvPr id="428" name="楕円 427">
          <a:extLst>
            <a:ext uri="{FF2B5EF4-FFF2-40B4-BE49-F238E27FC236}">
              <a16:creationId xmlns:a16="http://schemas.microsoft.com/office/drawing/2014/main" id="{2039D2A3-0B5F-4CCB-AE77-8331AFF1EEDE}"/>
            </a:ext>
          </a:extLst>
        </xdr:cNvPr>
        <xdr:cNvSpPr/>
      </xdr:nvSpPr>
      <xdr:spPr>
        <a:xfrm>
          <a:off x="1968500" y="179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115388</xdr:rowOff>
    </xdr:from>
    <xdr:to>
      <xdr:col>15</xdr:col>
      <xdr:colOff>50800</xdr:colOff>
      <xdr:row>105</xdr:row>
      <xdr:rowOff>22316</xdr:rowOff>
    </xdr:to>
    <xdr:cxnSp macro="">
      <xdr:nvCxnSpPr>
        <xdr:cNvPr id="429" name="直線コネクタ 428">
          <a:extLst>
            <a:ext uri="{FF2B5EF4-FFF2-40B4-BE49-F238E27FC236}">
              <a16:creationId xmlns:a16="http://schemas.microsoft.com/office/drawing/2014/main" id="{4891DF6D-1914-4357-BF37-5FF15767C61B}"/>
            </a:ext>
          </a:extLst>
        </xdr:cNvPr>
        <xdr:cNvCxnSpPr/>
      </xdr:nvCxnSpPr>
      <xdr:spPr>
        <a:xfrm flipV="1">
          <a:off x="2019300" y="17946188"/>
          <a:ext cx="8890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69487</xdr:rowOff>
    </xdr:from>
    <xdr:to>
      <xdr:col>6</xdr:col>
      <xdr:colOff>38100</xdr:colOff>
      <xdr:row>104</xdr:row>
      <xdr:rowOff>171087</xdr:rowOff>
    </xdr:to>
    <xdr:sp macro="" textlink="">
      <xdr:nvSpPr>
        <xdr:cNvPr id="430" name="楕円 429">
          <a:extLst>
            <a:ext uri="{FF2B5EF4-FFF2-40B4-BE49-F238E27FC236}">
              <a16:creationId xmlns:a16="http://schemas.microsoft.com/office/drawing/2014/main" id="{D4CD694B-8DA9-4281-A058-2EB28571B99F}"/>
            </a:ext>
          </a:extLst>
        </xdr:cNvPr>
        <xdr:cNvSpPr/>
      </xdr:nvSpPr>
      <xdr:spPr>
        <a:xfrm>
          <a:off x="1079500" y="1790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120287</xdr:rowOff>
    </xdr:from>
    <xdr:to>
      <xdr:col>10</xdr:col>
      <xdr:colOff>114300</xdr:colOff>
      <xdr:row>105</xdr:row>
      <xdr:rowOff>22316</xdr:rowOff>
    </xdr:to>
    <xdr:cxnSp macro="">
      <xdr:nvCxnSpPr>
        <xdr:cNvPr id="431" name="直線コネクタ 430">
          <a:extLst>
            <a:ext uri="{FF2B5EF4-FFF2-40B4-BE49-F238E27FC236}">
              <a16:creationId xmlns:a16="http://schemas.microsoft.com/office/drawing/2014/main" id="{44846D7A-CB5D-4D83-8FE9-1320E76ADE71}"/>
            </a:ext>
          </a:extLst>
        </xdr:cNvPr>
        <xdr:cNvCxnSpPr/>
      </xdr:nvCxnSpPr>
      <xdr:spPr>
        <a:xfrm>
          <a:off x="1130300" y="17951087"/>
          <a:ext cx="8890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4734</xdr:rowOff>
    </xdr:from>
    <xdr:ext cx="405111" cy="259045"/>
    <xdr:sp macro="" textlink="">
      <xdr:nvSpPr>
        <xdr:cNvPr id="432" name="n_1aveValue【市民会館】&#10;有形固定資産減価償却率">
          <a:extLst>
            <a:ext uri="{FF2B5EF4-FFF2-40B4-BE49-F238E27FC236}">
              <a16:creationId xmlns:a16="http://schemas.microsoft.com/office/drawing/2014/main" id="{0F5863F2-0264-4B3B-8DCA-0EAD69B2FABF}"/>
            </a:ext>
          </a:extLst>
        </xdr:cNvPr>
        <xdr:cNvSpPr txBox="1"/>
      </xdr:nvSpPr>
      <xdr:spPr>
        <a:xfrm>
          <a:off x="35820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160582</xdr:rowOff>
    </xdr:from>
    <xdr:ext cx="405111" cy="259045"/>
    <xdr:sp macro="" textlink="">
      <xdr:nvSpPr>
        <xdr:cNvPr id="433" name="n_2aveValue【市民会館】&#10;有形固定資産減価償却率">
          <a:extLst>
            <a:ext uri="{FF2B5EF4-FFF2-40B4-BE49-F238E27FC236}">
              <a16:creationId xmlns:a16="http://schemas.microsoft.com/office/drawing/2014/main" id="{38B6FA71-AA95-4954-BBFC-98E75D91B4DE}"/>
            </a:ext>
          </a:extLst>
        </xdr:cNvPr>
        <xdr:cNvSpPr txBox="1"/>
      </xdr:nvSpPr>
      <xdr:spPr>
        <a:xfrm>
          <a:off x="2705744" y="1799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12898</xdr:rowOff>
    </xdr:from>
    <xdr:ext cx="405111" cy="259045"/>
    <xdr:sp macro="" textlink="">
      <xdr:nvSpPr>
        <xdr:cNvPr id="434" name="n_3aveValue【市民会館】&#10;有形固定資産減価償却率">
          <a:extLst>
            <a:ext uri="{FF2B5EF4-FFF2-40B4-BE49-F238E27FC236}">
              <a16:creationId xmlns:a16="http://schemas.microsoft.com/office/drawing/2014/main" id="{D5AA75CE-F61F-4594-A25C-5600CECEA842}"/>
            </a:ext>
          </a:extLst>
        </xdr:cNvPr>
        <xdr:cNvSpPr txBox="1"/>
      </xdr:nvSpPr>
      <xdr:spPr>
        <a:xfrm>
          <a:off x="18167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143527</xdr:rowOff>
    </xdr:from>
    <xdr:ext cx="405111" cy="259045"/>
    <xdr:sp macro="" textlink="">
      <xdr:nvSpPr>
        <xdr:cNvPr id="435" name="n_4aveValue【市民会館】&#10;有形固定資産減価償却率">
          <a:extLst>
            <a:ext uri="{FF2B5EF4-FFF2-40B4-BE49-F238E27FC236}">
              <a16:creationId xmlns:a16="http://schemas.microsoft.com/office/drawing/2014/main" id="{A381E11A-B09E-48B8-BC49-22D09D7D7485}"/>
            </a:ext>
          </a:extLst>
        </xdr:cNvPr>
        <xdr:cNvSpPr txBox="1"/>
      </xdr:nvSpPr>
      <xdr:spPr>
        <a:xfrm>
          <a:off x="927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64243</xdr:rowOff>
    </xdr:from>
    <xdr:ext cx="405111" cy="259045"/>
    <xdr:sp macro="" textlink="">
      <xdr:nvSpPr>
        <xdr:cNvPr id="436" name="n_1mainValue【市民会館】&#10;有形固定資産減価償却率">
          <a:extLst>
            <a:ext uri="{FF2B5EF4-FFF2-40B4-BE49-F238E27FC236}">
              <a16:creationId xmlns:a16="http://schemas.microsoft.com/office/drawing/2014/main" id="{575EFD79-4D7D-4725-BEFF-EF66B4C5FE13}"/>
            </a:ext>
          </a:extLst>
        </xdr:cNvPr>
        <xdr:cNvSpPr txBox="1"/>
      </xdr:nvSpPr>
      <xdr:spPr>
        <a:xfrm>
          <a:off x="3582044" y="1806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11265</xdr:rowOff>
    </xdr:from>
    <xdr:ext cx="405111" cy="259045"/>
    <xdr:sp macro="" textlink="">
      <xdr:nvSpPr>
        <xdr:cNvPr id="437" name="n_2mainValue【市民会館】&#10;有形固定資産減価償却率">
          <a:extLst>
            <a:ext uri="{FF2B5EF4-FFF2-40B4-BE49-F238E27FC236}">
              <a16:creationId xmlns:a16="http://schemas.microsoft.com/office/drawing/2014/main" id="{1861D11D-4955-4491-BA1D-1E8119CF95DC}"/>
            </a:ext>
          </a:extLst>
        </xdr:cNvPr>
        <xdr:cNvSpPr txBox="1"/>
      </xdr:nvSpPr>
      <xdr:spPr>
        <a:xfrm>
          <a:off x="2705744" y="1767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64243</xdr:rowOff>
    </xdr:from>
    <xdr:ext cx="405111" cy="259045"/>
    <xdr:sp macro="" textlink="">
      <xdr:nvSpPr>
        <xdr:cNvPr id="438" name="n_3mainValue【市民会館】&#10;有形固定資産減価償却率">
          <a:extLst>
            <a:ext uri="{FF2B5EF4-FFF2-40B4-BE49-F238E27FC236}">
              <a16:creationId xmlns:a16="http://schemas.microsoft.com/office/drawing/2014/main" id="{69ECF065-1139-45C9-99F7-A57A5D6EC47C}"/>
            </a:ext>
          </a:extLst>
        </xdr:cNvPr>
        <xdr:cNvSpPr txBox="1"/>
      </xdr:nvSpPr>
      <xdr:spPr>
        <a:xfrm>
          <a:off x="1816744" y="1806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162214</xdr:rowOff>
    </xdr:from>
    <xdr:ext cx="405111" cy="259045"/>
    <xdr:sp macro="" textlink="">
      <xdr:nvSpPr>
        <xdr:cNvPr id="439" name="n_4mainValue【市民会館】&#10;有形固定資産減価償却率">
          <a:extLst>
            <a:ext uri="{FF2B5EF4-FFF2-40B4-BE49-F238E27FC236}">
              <a16:creationId xmlns:a16="http://schemas.microsoft.com/office/drawing/2014/main" id="{854D7AE9-901D-4F9D-A893-1D5FF03AC2F3}"/>
            </a:ext>
          </a:extLst>
        </xdr:cNvPr>
        <xdr:cNvSpPr txBox="1"/>
      </xdr:nvSpPr>
      <xdr:spPr>
        <a:xfrm>
          <a:off x="927744" y="1799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a:extLst>
            <a:ext uri="{FF2B5EF4-FFF2-40B4-BE49-F238E27FC236}">
              <a16:creationId xmlns:a16="http://schemas.microsoft.com/office/drawing/2014/main" id="{C9D43EEA-0D85-4CB5-8B01-FDF149102F3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a:extLst>
            <a:ext uri="{FF2B5EF4-FFF2-40B4-BE49-F238E27FC236}">
              <a16:creationId xmlns:a16="http://schemas.microsoft.com/office/drawing/2014/main" id="{3872B7C1-D7CB-453B-95FD-DD7C0285795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a:extLst>
            <a:ext uri="{FF2B5EF4-FFF2-40B4-BE49-F238E27FC236}">
              <a16:creationId xmlns:a16="http://schemas.microsoft.com/office/drawing/2014/main" id="{188F588B-E02B-45AC-BEF1-8AC4D3F5890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a:extLst>
            <a:ext uri="{FF2B5EF4-FFF2-40B4-BE49-F238E27FC236}">
              <a16:creationId xmlns:a16="http://schemas.microsoft.com/office/drawing/2014/main" id="{E94B3898-BEC3-46D7-A452-A86DBB3423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a:extLst>
            <a:ext uri="{FF2B5EF4-FFF2-40B4-BE49-F238E27FC236}">
              <a16:creationId xmlns:a16="http://schemas.microsoft.com/office/drawing/2014/main" id="{B7FE3F17-AE97-4BB6-B0BD-FFDCF601FEF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a:extLst>
            <a:ext uri="{FF2B5EF4-FFF2-40B4-BE49-F238E27FC236}">
              <a16:creationId xmlns:a16="http://schemas.microsoft.com/office/drawing/2014/main" id="{4A2EFAF1-D80A-439E-A295-11CBC573A43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a:extLst>
            <a:ext uri="{FF2B5EF4-FFF2-40B4-BE49-F238E27FC236}">
              <a16:creationId xmlns:a16="http://schemas.microsoft.com/office/drawing/2014/main" id="{087389E4-98B4-4EA1-B5DE-67AD800A6CE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a:extLst>
            <a:ext uri="{FF2B5EF4-FFF2-40B4-BE49-F238E27FC236}">
              <a16:creationId xmlns:a16="http://schemas.microsoft.com/office/drawing/2014/main" id="{288EFBD3-31F5-4582-A51D-D31F9F6C83DC}"/>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a:extLst>
            <a:ext uri="{FF2B5EF4-FFF2-40B4-BE49-F238E27FC236}">
              <a16:creationId xmlns:a16="http://schemas.microsoft.com/office/drawing/2014/main" id="{551062A9-4914-4F8A-9C23-F64261E45DE4}"/>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a:extLst>
            <a:ext uri="{FF2B5EF4-FFF2-40B4-BE49-F238E27FC236}">
              <a16:creationId xmlns:a16="http://schemas.microsoft.com/office/drawing/2014/main" id="{D5CE4804-2CAE-4874-A326-B4810CAA8AE1}"/>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0" name="直線コネクタ 449">
          <a:extLst>
            <a:ext uri="{FF2B5EF4-FFF2-40B4-BE49-F238E27FC236}">
              <a16:creationId xmlns:a16="http://schemas.microsoft.com/office/drawing/2014/main" id="{A444AAD6-D852-469E-ADFA-6EEF6D555573}"/>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1" name="テキスト ボックス 450">
          <a:extLst>
            <a:ext uri="{FF2B5EF4-FFF2-40B4-BE49-F238E27FC236}">
              <a16:creationId xmlns:a16="http://schemas.microsoft.com/office/drawing/2014/main" id="{F3788851-FD4A-4D6E-8E8D-EEF4A1DE3754}"/>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2" name="直線コネクタ 451">
          <a:extLst>
            <a:ext uri="{FF2B5EF4-FFF2-40B4-BE49-F238E27FC236}">
              <a16:creationId xmlns:a16="http://schemas.microsoft.com/office/drawing/2014/main" id="{B6B06506-2D44-424D-B37B-02B42C957A14}"/>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3" name="テキスト ボックス 452">
          <a:extLst>
            <a:ext uri="{FF2B5EF4-FFF2-40B4-BE49-F238E27FC236}">
              <a16:creationId xmlns:a16="http://schemas.microsoft.com/office/drawing/2014/main" id="{657F49DE-1B7F-487C-8253-AEE4EDA5D3D6}"/>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4" name="直線コネクタ 453">
          <a:extLst>
            <a:ext uri="{FF2B5EF4-FFF2-40B4-BE49-F238E27FC236}">
              <a16:creationId xmlns:a16="http://schemas.microsoft.com/office/drawing/2014/main" id="{643CD230-E1D6-4AF1-93FA-19C6272745BE}"/>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5" name="テキスト ボックス 454">
          <a:extLst>
            <a:ext uri="{FF2B5EF4-FFF2-40B4-BE49-F238E27FC236}">
              <a16:creationId xmlns:a16="http://schemas.microsoft.com/office/drawing/2014/main" id="{FFA929F4-7A6A-4453-9CA1-CA82260FE73C}"/>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6" name="直線コネクタ 455">
          <a:extLst>
            <a:ext uri="{FF2B5EF4-FFF2-40B4-BE49-F238E27FC236}">
              <a16:creationId xmlns:a16="http://schemas.microsoft.com/office/drawing/2014/main" id="{20C92C20-80F4-49D8-986C-70CA325F74F5}"/>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7" name="テキスト ボックス 456">
          <a:extLst>
            <a:ext uri="{FF2B5EF4-FFF2-40B4-BE49-F238E27FC236}">
              <a16:creationId xmlns:a16="http://schemas.microsoft.com/office/drawing/2014/main" id="{2037A50F-26DF-4CB4-B5FC-E6C465CAC65D}"/>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8" name="直線コネクタ 457">
          <a:extLst>
            <a:ext uri="{FF2B5EF4-FFF2-40B4-BE49-F238E27FC236}">
              <a16:creationId xmlns:a16="http://schemas.microsoft.com/office/drawing/2014/main" id="{860C6A4D-4B9A-4B33-A181-8C576D489FA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9" name="テキスト ボックス 458">
          <a:extLst>
            <a:ext uri="{FF2B5EF4-FFF2-40B4-BE49-F238E27FC236}">
              <a16:creationId xmlns:a16="http://schemas.microsoft.com/office/drawing/2014/main" id="{D946EBE1-ECAE-4FA9-A12E-E3FF14F78A91}"/>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a:extLst>
            <a:ext uri="{FF2B5EF4-FFF2-40B4-BE49-F238E27FC236}">
              <a16:creationId xmlns:a16="http://schemas.microsoft.com/office/drawing/2014/main" id="{10B12A97-E8A4-49D4-B6EE-E275CCC836A6}"/>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1" name="テキスト ボックス 460">
          <a:extLst>
            <a:ext uri="{FF2B5EF4-FFF2-40B4-BE49-F238E27FC236}">
              <a16:creationId xmlns:a16="http://schemas.microsoft.com/office/drawing/2014/main" id="{741C61B6-0741-40CA-844E-5351F48E6F45}"/>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市民会館】&#10;一人当たり面積グラフ枠">
          <a:extLst>
            <a:ext uri="{FF2B5EF4-FFF2-40B4-BE49-F238E27FC236}">
              <a16:creationId xmlns:a16="http://schemas.microsoft.com/office/drawing/2014/main" id="{2F57D8E5-99B5-479F-9236-6181EB07CDBC}"/>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57150</xdr:rowOff>
    </xdr:from>
    <xdr:to>
      <xdr:col>54</xdr:col>
      <xdr:colOff>189865</xdr:colOff>
      <xdr:row>108</xdr:row>
      <xdr:rowOff>95250</xdr:rowOff>
    </xdr:to>
    <xdr:cxnSp macro="">
      <xdr:nvCxnSpPr>
        <xdr:cNvPr id="463" name="直線コネクタ 462">
          <a:extLst>
            <a:ext uri="{FF2B5EF4-FFF2-40B4-BE49-F238E27FC236}">
              <a16:creationId xmlns:a16="http://schemas.microsoft.com/office/drawing/2014/main" id="{43EAB71C-2EEE-4F17-BB05-0270352907AE}"/>
            </a:ext>
          </a:extLst>
        </xdr:cNvPr>
        <xdr:cNvCxnSpPr/>
      </xdr:nvCxnSpPr>
      <xdr:spPr>
        <a:xfrm flipV="1">
          <a:off x="10476865" y="170307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99077</xdr:rowOff>
    </xdr:from>
    <xdr:ext cx="469744" cy="259045"/>
    <xdr:sp macro="" textlink="">
      <xdr:nvSpPr>
        <xdr:cNvPr id="464" name="【市民会館】&#10;一人当たり面積最小値テキスト">
          <a:extLst>
            <a:ext uri="{FF2B5EF4-FFF2-40B4-BE49-F238E27FC236}">
              <a16:creationId xmlns:a16="http://schemas.microsoft.com/office/drawing/2014/main" id="{8A68CC45-BC86-4982-AAA7-E0A51E9C20CA}"/>
            </a:ext>
          </a:extLst>
        </xdr:cNvPr>
        <xdr:cNvSpPr txBox="1"/>
      </xdr:nvSpPr>
      <xdr:spPr>
        <a:xfrm>
          <a:off x="10515600" y="186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95250</xdr:rowOff>
    </xdr:from>
    <xdr:to>
      <xdr:col>55</xdr:col>
      <xdr:colOff>88900</xdr:colOff>
      <xdr:row>108</xdr:row>
      <xdr:rowOff>95250</xdr:rowOff>
    </xdr:to>
    <xdr:cxnSp macro="">
      <xdr:nvCxnSpPr>
        <xdr:cNvPr id="465" name="直線コネクタ 464">
          <a:extLst>
            <a:ext uri="{FF2B5EF4-FFF2-40B4-BE49-F238E27FC236}">
              <a16:creationId xmlns:a16="http://schemas.microsoft.com/office/drawing/2014/main" id="{BC8C47A6-BB58-4B23-9EFC-FF095C63738F}"/>
            </a:ext>
          </a:extLst>
        </xdr:cNvPr>
        <xdr:cNvCxnSpPr/>
      </xdr:nvCxnSpPr>
      <xdr:spPr>
        <a:xfrm>
          <a:off x="10388600" y="186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3827</xdr:rowOff>
    </xdr:from>
    <xdr:ext cx="469744" cy="259045"/>
    <xdr:sp macro="" textlink="">
      <xdr:nvSpPr>
        <xdr:cNvPr id="466" name="【市民会館】&#10;一人当たり面積最大値テキスト">
          <a:extLst>
            <a:ext uri="{FF2B5EF4-FFF2-40B4-BE49-F238E27FC236}">
              <a16:creationId xmlns:a16="http://schemas.microsoft.com/office/drawing/2014/main" id="{EBFD1F59-E72A-4E81-8BEF-0281F2B6CC9E}"/>
            </a:ext>
          </a:extLst>
        </xdr:cNvPr>
        <xdr:cNvSpPr txBox="1"/>
      </xdr:nvSpPr>
      <xdr:spPr>
        <a:xfrm>
          <a:off x="10515600" y="1680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57150</xdr:rowOff>
    </xdr:from>
    <xdr:to>
      <xdr:col>55</xdr:col>
      <xdr:colOff>88900</xdr:colOff>
      <xdr:row>99</xdr:row>
      <xdr:rowOff>57150</xdr:rowOff>
    </xdr:to>
    <xdr:cxnSp macro="">
      <xdr:nvCxnSpPr>
        <xdr:cNvPr id="467" name="直線コネクタ 466">
          <a:extLst>
            <a:ext uri="{FF2B5EF4-FFF2-40B4-BE49-F238E27FC236}">
              <a16:creationId xmlns:a16="http://schemas.microsoft.com/office/drawing/2014/main" id="{49E47466-7A10-4875-9F52-E7F2887C5120}"/>
            </a:ext>
          </a:extLst>
        </xdr:cNvPr>
        <xdr:cNvCxnSpPr/>
      </xdr:nvCxnSpPr>
      <xdr:spPr>
        <a:xfrm>
          <a:off x="10388600" y="1703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64788</xdr:rowOff>
    </xdr:from>
    <xdr:ext cx="469744" cy="259045"/>
    <xdr:sp macro="" textlink="">
      <xdr:nvSpPr>
        <xdr:cNvPr id="468" name="【市民会館】&#10;一人当たり面積平均値テキスト">
          <a:extLst>
            <a:ext uri="{FF2B5EF4-FFF2-40B4-BE49-F238E27FC236}">
              <a16:creationId xmlns:a16="http://schemas.microsoft.com/office/drawing/2014/main" id="{E22D2AB8-F487-465F-A29C-F074E6BA8CC7}"/>
            </a:ext>
          </a:extLst>
        </xdr:cNvPr>
        <xdr:cNvSpPr txBox="1"/>
      </xdr:nvSpPr>
      <xdr:spPr>
        <a:xfrm>
          <a:off x="10515600" y="17895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86361</xdr:rowOff>
    </xdr:from>
    <xdr:to>
      <xdr:col>55</xdr:col>
      <xdr:colOff>50800</xdr:colOff>
      <xdr:row>105</xdr:row>
      <xdr:rowOff>16511</xdr:rowOff>
    </xdr:to>
    <xdr:sp macro="" textlink="">
      <xdr:nvSpPr>
        <xdr:cNvPr id="469" name="フローチャート: 判断 468">
          <a:extLst>
            <a:ext uri="{FF2B5EF4-FFF2-40B4-BE49-F238E27FC236}">
              <a16:creationId xmlns:a16="http://schemas.microsoft.com/office/drawing/2014/main" id="{A823432E-1D30-4858-A360-34900978F6A4}"/>
            </a:ext>
          </a:extLst>
        </xdr:cNvPr>
        <xdr:cNvSpPr/>
      </xdr:nvSpPr>
      <xdr:spPr>
        <a:xfrm>
          <a:off x="104267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78739</xdr:rowOff>
    </xdr:from>
    <xdr:to>
      <xdr:col>50</xdr:col>
      <xdr:colOff>165100</xdr:colOff>
      <xdr:row>105</xdr:row>
      <xdr:rowOff>8889</xdr:rowOff>
    </xdr:to>
    <xdr:sp macro="" textlink="">
      <xdr:nvSpPr>
        <xdr:cNvPr id="470" name="フローチャート: 判断 469">
          <a:extLst>
            <a:ext uri="{FF2B5EF4-FFF2-40B4-BE49-F238E27FC236}">
              <a16:creationId xmlns:a16="http://schemas.microsoft.com/office/drawing/2014/main" id="{6CBA19E4-2C46-480B-9454-6ADC717D9806}"/>
            </a:ext>
          </a:extLst>
        </xdr:cNvPr>
        <xdr:cNvSpPr/>
      </xdr:nvSpPr>
      <xdr:spPr>
        <a:xfrm>
          <a:off x="9588500" y="179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82550</xdr:rowOff>
    </xdr:from>
    <xdr:to>
      <xdr:col>46</xdr:col>
      <xdr:colOff>38100</xdr:colOff>
      <xdr:row>105</xdr:row>
      <xdr:rowOff>12700</xdr:rowOff>
    </xdr:to>
    <xdr:sp macro="" textlink="">
      <xdr:nvSpPr>
        <xdr:cNvPr id="471" name="フローチャート: 判断 470">
          <a:extLst>
            <a:ext uri="{FF2B5EF4-FFF2-40B4-BE49-F238E27FC236}">
              <a16:creationId xmlns:a16="http://schemas.microsoft.com/office/drawing/2014/main" id="{FCF11A5A-D59E-44E9-9389-232802F87516}"/>
            </a:ext>
          </a:extLst>
        </xdr:cNvPr>
        <xdr:cNvSpPr/>
      </xdr:nvSpPr>
      <xdr:spPr>
        <a:xfrm>
          <a:off x="8699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109220</xdr:rowOff>
    </xdr:from>
    <xdr:to>
      <xdr:col>41</xdr:col>
      <xdr:colOff>101600</xdr:colOff>
      <xdr:row>105</xdr:row>
      <xdr:rowOff>39370</xdr:rowOff>
    </xdr:to>
    <xdr:sp macro="" textlink="">
      <xdr:nvSpPr>
        <xdr:cNvPr id="472" name="フローチャート: 判断 471">
          <a:extLst>
            <a:ext uri="{FF2B5EF4-FFF2-40B4-BE49-F238E27FC236}">
              <a16:creationId xmlns:a16="http://schemas.microsoft.com/office/drawing/2014/main" id="{8B19269C-9A9B-45E6-B8FE-06DF6C19750D}"/>
            </a:ext>
          </a:extLst>
        </xdr:cNvPr>
        <xdr:cNvSpPr/>
      </xdr:nvSpPr>
      <xdr:spPr>
        <a:xfrm>
          <a:off x="78105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93980</xdr:rowOff>
    </xdr:from>
    <xdr:to>
      <xdr:col>36</xdr:col>
      <xdr:colOff>165100</xdr:colOff>
      <xdr:row>106</xdr:row>
      <xdr:rowOff>24130</xdr:rowOff>
    </xdr:to>
    <xdr:sp macro="" textlink="">
      <xdr:nvSpPr>
        <xdr:cNvPr id="473" name="フローチャート: 判断 472">
          <a:extLst>
            <a:ext uri="{FF2B5EF4-FFF2-40B4-BE49-F238E27FC236}">
              <a16:creationId xmlns:a16="http://schemas.microsoft.com/office/drawing/2014/main" id="{62A40BC8-E0F6-4E5C-9B05-5C340BC5EAFD}"/>
            </a:ext>
          </a:extLst>
        </xdr:cNvPr>
        <xdr:cNvSpPr/>
      </xdr:nvSpPr>
      <xdr:spPr>
        <a:xfrm>
          <a:off x="6921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8BB1B1F9-BDC3-4102-A7D8-200DE7FBE147}"/>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48D7E9F5-BA2A-4141-8FFC-9C4DF1C4D91B}"/>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80B07A65-7711-48BA-B1CE-5A72BF6B27CA}"/>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53CDD995-BA35-4CE6-AB2A-90298C873349}"/>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ED002372-A683-4608-9961-6F69BBE2BA23}"/>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13970</xdr:rowOff>
    </xdr:from>
    <xdr:to>
      <xdr:col>55</xdr:col>
      <xdr:colOff>50800</xdr:colOff>
      <xdr:row>103</xdr:row>
      <xdr:rowOff>115570</xdr:rowOff>
    </xdr:to>
    <xdr:sp macro="" textlink="">
      <xdr:nvSpPr>
        <xdr:cNvPr id="479" name="楕円 478">
          <a:extLst>
            <a:ext uri="{FF2B5EF4-FFF2-40B4-BE49-F238E27FC236}">
              <a16:creationId xmlns:a16="http://schemas.microsoft.com/office/drawing/2014/main" id="{A428A2C9-B7B6-4179-B61B-C7EC9C447FA0}"/>
            </a:ext>
          </a:extLst>
        </xdr:cNvPr>
        <xdr:cNvSpPr/>
      </xdr:nvSpPr>
      <xdr:spPr>
        <a:xfrm>
          <a:off x="10426700" y="1767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36847</xdr:rowOff>
    </xdr:from>
    <xdr:ext cx="469744" cy="259045"/>
    <xdr:sp macro="" textlink="">
      <xdr:nvSpPr>
        <xdr:cNvPr id="480" name="【市民会館】&#10;一人当たり面積該当値テキスト">
          <a:extLst>
            <a:ext uri="{FF2B5EF4-FFF2-40B4-BE49-F238E27FC236}">
              <a16:creationId xmlns:a16="http://schemas.microsoft.com/office/drawing/2014/main" id="{FA19EAD5-A97C-472B-8A4A-0F69E80975A9}"/>
            </a:ext>
          </a:extLst>
        </xdr:cNvPr>
        <xdr:cNvSpPr txBox="1"/>
      </xdr:nvSpPr>
      <xdr:spPr>
        <a:xfrm>
          <a:off x="10515600" y="1752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10161</xdr:rowOff>
    </xdr:from>
    <xdr:to>
      <xdr:col>50</xdr:col>
      <xdr:colOff>165100</xdr:colOff>
      <xdr:row>103</xdr:row>
      <xdr:rowOff>111761</xdr:rowOff>
    </xdr:to>
    <xdr:sp macro="" textlink="">
      <xdr:nvSpPr>
        <xdr:cNvPr id="481" name="楕円 480">
          <a:extLst>
            <a:ext uri="{FF2B5EF4-FFF2-40B4-BE49-F238E27FC236}">
              <a16:creationId xmlns:a16="http://schemas.microsoft.com/office/drawing/2014/main" id="{C5A4F443-31BD-4AF7-A921-3EE3D1B5CFEA}"/>
            </a:ext>
          </a:extLst>
        </xdr:cNvPr>
        <xdr:cNvSpPr/>
      </xdr:nvSpPr>
      <xdr:spPr>
        <a:xfrm>
          <a:off x="9588500" y="1766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60961</xdr:rowOff>
    </xdr:from>
    <xdr:to>
      <xdr:col>55</xdr:col>
      <xdr:colOff>0</xdr:colOff>
      <xdr:row>103</xdr:row>
      <xdr:rowOff>64770</xdr:rowOff>
    </xdr:to>
    <xdr:cxnSp macro="">
      <xdr:nvCxnSpPr>
        <xdr:cNvPr id="482" name="直線コネクタ 481">
          <a:extLst>
            <a:ext uri="{FF2B5EF4-FFF2-40B4-BE49-F238E27FC236}">
              <a16:creationId xmlns:a16="http://schemas.microsoft.com/office/drawing/2014/main" id="{F82F7923-D4D6-489D-B2A7-302075A18424}"/>
            </a:ext>
          </a:extLst>
        </xdr:cNvPr>
        <xdr:cNvCxnSpPr/>
      </xdr:nvCxnSpPr>
      <xdr:spPr>
        <a:xfrm>
          <a:off x="9639300" y="1772031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13970</xdr:rowOff>
    </xdr:from>
    <xdr:to>
      <xdr:col>46</xdr:col>
      <xdr:colOff>38100</xdr:colOff>
      <xdr:row>103</xdr:row>
      <xdr:rowOff>115570</xdr:rowOff>
    </xdr:to>
    <xdr:sp macro="" textlink="">
      <xdr:nvSpPr>
        <xdr:cNvPr id="483" name="楕円 482">
          <a:extLst>
            <a:ext uri="{FF2B5EF4-FFF2-40B4-BE49-F238E27FC236}">
              <a16:creationId xmlns:a16="http://schemas.microsoft.com/office/drawing/2014/main" id="{4F7C5748-2593-4155-88EF-BA888EFEDAB5}"/>
            </a:ext>
          </a:extLst>
        </xdr:cNvPr>
        <xdr:cNvSpPr/>
      </xdr:nvSpPr>
      <xdr:spPr>
        <a:xfrm>
          <a:off x="8699500" y="1767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60961</xdr:rowOff>
    </xdr:from>
    <xdr:to>
      <xdr:col>50</xdr:col>
      <xdr:colOff>114300</xdr:colOff>
      <xdr:row>103</xdr:row>
      <xdr:rowOff>64770</xdr:rowOff>
    </xdr:to>
    <xdr:cxnSp macro="">
      <xdr:nvCxnSpPr>
        <xdr:cNvPr id="484" name="直線コネクタ 483">
          <a:extLst>
            <a:ext uri="{FF2B5EF4-FFF2-40B4-BE49-F238E27FC236}">
              <a16:creationId xmlns:a16="http://schemas.microsoft.com/office/drawing/2014/main" id="{0CD2D938-0FF1-451F-B15F-405FEB76345C}"/>
            </a:ext>
          </a:extLst>
        </xdr:cNvPr>
        <xdr:cNvCxnSpPr/>
      </xdr:nvCxnSpPr>
      <xdr:spPr>
        <a:xfrm flipV="1">
          <a:off x="8750300" y="177203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13970</xdr:rowOff>
    </xdr:from>
    <xdr:to>
      <xdr:col>41</xdr:col>
      <xdr:colOff>101600</xdr:colOff>
      <xdr:row>103</xdr:row>
      <xdr:rowOff>115570</xdr:rowOff>
    </xdr:to>
    <xdr:sp macro="" textlink="">
      <xdr:nvSpPr>
        <xdr:cNvPr id="485" name="楕円 484">
          <a:extLst>
            <a:ext uri="{FF2B5EF4-FFF2-40B4-BE49-F238E27FC236}">
              <a16:creationId xmlns:a16="http://schemas.microsoft.com/office/drawing/2014/main" id="{B50A62FC-1B98-4F8F-BCF9-314DFCAC40C0}"/>
            </a:ext>
          </a:extLst>
        </xdr:cNvPr>
        <xdr:cNvSpPr/>
      </xdr:nvSpPr>
      <xdr:spPr>
        <a:xfrm>
          <a:off x="7810500" y="1767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64770</xdr:rowOff>
    </xdr:from>
    <xdr:to>
      <xdr:col>45</xdr:col>
      <xdr:colOff>177800</xdr:colOff>
      <xdr:row>103</xdr:row>
      <xdr:rowOff>64770</xdr:rowOff>
    </xdr:to>
    <xdr:cxnSp macro="">
      <xdr:nvCxnSpPr>
        <xdr:cNvPr id="486" name="直線コネクタ 485">
          <a:extLst>
            <a:ext uri="{FF2B5EF4-FFF2-40B4-BE49-F238E27FC236}">
              <a16:creationId xmlns:a16="http://schemas.microsoft.com/office/drawing/2014/main" id="{55D15AA2-2FC9-403E-882E-94A5EC2EC659}"/>
            </a:ext>
          </a:extLst>
        </xdr:cNvPr>
        <xdr:cNvCxnSpPr/>
      </xdr:nvCxnSpPr>
      <xdr:spPr>
        <a:xfrm>
          <a:off x="7861300" y="17724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101</xdr:row>
      <xdr:rowOff>120650</xdr:rowOff>
    </xdr:from>
    <xdr:to>
      <xdr:col>36</xdr:col>
      <xdr:colOff>165100</xdr:colOff>
      <xdr:row>102</xdr:row>
      <xdr:rowOff>50800</xdr:rowOff>
    </xdr:to>
    <xdr:sp macro="" textlink="">
      <xdr:nvSpPr>
        <xdr:cNvPr id="487" name="楕円 486">
          <a:extLst>
            <a:ext uri="{FF2B5EF4-FFF2-40B4-BE49-F238E27FC236}">
              <a16:creationId xmlns:a16="http://schemas.microsoft.com/office/drawing/2014/main" id="{C3B789AF-7D5E-4279-BD4B-A58BDE040BDC}"/>
            </a:ext>
          </a:extLst>
        </xdr:cNvPr>
        <xdr:cNvSpPr/>
      </xdr:nvSpPr>
      <xdr:spPr>
        <a:xfrm>
          <a:off x="6921500" y="1743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102</xdr:row>
      <xdr:rowOff>0</xdr:rowOff>
    </xdr:from>
    <xdr:to>
      <xdr:col>41</xdr:col>
      <xdr:colOff>50800</xdr:colOff>
      <xdr:row>103</xdr:row>
      <xdr:rowOff>64770</xdr:rowOff>
    </xdr:to>
    <xdr:cxnSp macro="">
      <xdr:nvCxnSpPr>
        <xdr:cNvPr id="488" name="直線コネクタ 487">
          <a:extLst>
            <a:ext uri="{FF2B5EF4-FFF2-40B4-BE49-F238E27FC236}">
              <a16:creationId xmlns:a16="http://schemas.microsoft.com/office/drawing/2014/main" id="{40487EA1-CAA9-4E6F-9EF3-38FDABDBEB63}"/>
            </a:ext>
          </a:extLst>
        </xdr:cNvPr>
        <xdr:cNvCxnSpPr/>
      </xdr:nvCxnSpPr>
      <xdr:spPr>
        <a:xfrm>
          <a:off x="6972300" y="1748790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16</xdr:rowOff>
    </xdr:from>
    <xdr:ext cx="469744" cy="259045"/>
    <xdr:sp macro="" textlink="">
      <xdr:nvSpPr>
        <xdr:cNvPr id="489" name="n_1aveValue【市民会館】&#10;一人当たり面積">
          <a:extLst>
            <a:ext uri="{FF2B5EF4-FFF2-40B4-BE49-F238E27FC236}">
              <a16:creationId xmlns:a16="http://schemas.microsoft.com/office/drawing/2014/main" id="{8A07B703-6E45-4EAC-B3AB-EB14EE05CB45}"/>
            </a:ext>
          </a:extLst>
        </xdr:cNvPr>
        <xdr:cNvSpPr txBox="1"/>
      </xdr:nvSpPr>
      <xdr:spPr>
        <a:xfrm>
          <a:off x="9391727" y="18002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3827</xdr:rowOff>
    </xdr:from>
    <xdr:ext cx="469744" cy="259045"/>
    <xdr:sp macro="" textlink="">
      <xdr:nvSpPr>
        <xdr:cNvPr id="490" name="n_2aveValue【市民会館】&#10;一人当たり面積">
          <a:extLst>
            <a:ext uri="{FF2B5EF4-FFF2-40B4-BE49-F238E27FC236}">
              <a16:creationId xmlns:a16="http://schemas.microsoft.com/office/drawing/2014/main" id="{097BCA01-C1F7-4AED-BB44-ED26E309F88F}"/>
            </a:ext>
          </a:extLst>
        </xdr:cNvPr>
        <xdr:cNvSpPr txBox="1"/>
      </xdr:nvSpPr>
      <xdr:spPr>
        <a:xfrm>
          <a:off x="8515427" y="1800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30497</xdr:rowOff>
    </xdr:from>
    <xdr:ext cx="469744" cy="259045"/>
    <xdr:sp macro="" textlink="">
      <xdr:nvSpPr>
        <xdr:cNvPr id="491" name="n_3aveValue【市民会館】&#10;一人当たり面積">
          <a:extLst>
            <a:ext uri="{FF2B5EF4-FFF2-40B4-BE49-F238E27FC236}">
              <a16:creationId xmlns:a16="http://schemas.microsoft.com/office/drawing/2014/main" id="{4CC1C1FF-BFFF-47DC-8072-D987688A2F85}"/>
            </a:ext>
          </a:extLst>
        </xdr:cNvPr>
        <xdr:cNvSpPr txBox="1"/>
      </xdr:nvSpPr>
      <xdr:spPr>
        <a:xfrm>
          <a:off x="7626427" y="1803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15257</xdr:rowOff>
    </xdr:from>
    <xdr:ext cx="469744" cy="259045"/>
    <xdr:sp macro="" textlink="">
      <xdr:nvSpPr>
        <xdr:cNvPr id="492" name="n_4aveValue【市民会館】&#10;一人当たり面積">
          <a:extLst>
            <a:ext uri="{FF2B5EF4-FFF2-40B4-BE49-F238E27FC236}">
              <a16:creationId xmlns:a16="http://schemas.microsoft.com/office/drawing/2014/main" id="{85C1A835-6AE2-4D03-AD6C-0C6978398910}"/>
            </a:ext>
          </a:extLst>
        </xdr:cNvPr>
        <xdr:cNvSpPr txBox="1"/>
      </xdr:nvSpPr>
      <xdr:spPr>
        <a:xfrm>
          <a:off x="67374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101</xdr:row>
      <xdr:rowOff>128288</xdr:rowOff>
    </xdr:from>
    <xdr:ext cx="469744" cy="259045"/>
    <xdr:sp macro="" textlink="">
      <xdr:nvSpPr>
        <xdr:cNvPr id="493" name="n_1mainValue【市民会館】&#10;一人当たり面積">
          <a:extLst>
            <a:ext uri="{FF2B5EF4-FFF2-40B4-BE49-F238E27FC236}">
              <a16:creationId xmlns:a16="http://schemas.microsoft.com/office/drawing/2014/main" id="{86A90818-C376-4587-B703-C08C094B616A}"/>
            </a:ext>
          </a:extLst>
        </xdr:cNvPr>
        <xdr:cNvSpPr txBox="1"/>
      </xdr:nvSpPr>
      <xdr:spPr>
        <a:xfrm>
          <a:off x="9391727" y="17444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132097</xdr:rowOff>
    </xdr:from>
    <xdr:ext cx="469744" cy="259045"/>
    <xdr:sp macro="" textlink="">
      <xdr:nvSpPr>
        <xdr:cNvPr id="494" name="n_2mainValue【市民会館】&#10;一人当たり面積">
          <a:extLst>
            <a:ext uri="{FF2B5EF4-FFF2-40B4-BE49-F238E27FC236}">
              <a16:creationId xmlns:a16="http://schemas.microsoft.com/office/drawing/2014/main" id="{C6413ADE-E11E-42F9-BECE-617043011717}"/>
            </a:ext>
          </a:extLst>
        </xdr:cNvPr>
        <xdr:cNvSpPr txBox="1"/>
      </xdr:nvSpPr>
      <xdr:spPr>
        <a:xfrm>
          <a:off x="8515427" y="1744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101</xdr:row>
      <xdr:rowOff>132097</xdr:rowOff>
    </xdr:from>
    <xdr:ext cx="469744" cy="259045"/>
    <xdr:sp macro="" textlink="">
      <xdr:nvSpPr>
        <xdr:cNvPr id="495" name="n_3mainValue【市民会館】&#10;一人当たり面積">
          <a:extLst>
            <a:ext uri="{FF2B5EF4-FFF2-40B4-BE49-F238E27FC236}">
              <a16:creationId xmlns:a16="http://schemas.microsoft.com/office/drawing/2014/main" id="{BFF37601-4209-45F2-A5F5-3A3287A16175}"/>
            </a:ext>
          </a:extLst>
        </xdr:cNvPr>
        <xdr:cNvSpPr txBox="1"/>
      </xdr:nvSpPr>
      <xdr:spPr>
        <a:xfrm>
          <a:off x="7626427" y="1744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100</xdr:row>
      <xdr:rowOff>67327</xdr:rowOff>
    </xdr:from>
    <xdr:ext cx="469744" cy="259045"/>
    <xdr:sp macro="" textlink="">
      <xdr:nvSpPr>
        <xdr:cNvPr id="496" name="n_4mainValue【市民会館】&#10;一人当たり面積">
          <a:extLst>
            <a:ext uri="{FF2B5EF4-FFF2-40B4-BE49-F238E27FC236}">
              <a16:creationId xmlns:a16="http://schemas.microsoft.com/office/drawing/2014/main" id="{590C4C6A-2629-41E4-AE16-60A5E7699C5E}"/>
            </a:ext>
          </a:extLst>
        </xdr:cNvPr>
        <xdr:cNvSpPr txBox="1"/>
      </xdr:nvSpPr>
      <xdr:spPr>
        <a:xfrm>
          <a:off x="6737427" y="1721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a:extLst>
            <a:ext uri="{FF2B5EF4-FFF2-40B4-BE49-F238E27FC236}">
              <a16:creationId xmlns:a16="http://schemas.microsoft.com/office/drawing/2014/main" id="{C429E74A-869E-43B1-9CA1-D4B9A261442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a:extLst>
            <a:ext uri="{FF2B5EF4-FFF2-40B4-BE49-F238E27FC236}">
              <a16:creationId xmlns:a16="http://schemas.microsoft.com/office/drawing/2014/main" id="{9272F641-82A1-4260-9372-D9DE39FFED5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a:extLst>
            <a:ext uri="{FF2B5EF4-FFF2-40B4-BE49-F238E27FC236}">
              <a16:creationId xmlns:a16="http://schemas.microsoft.com/office/drawing/2014/main" id="{EC9982CE-8A31-4882-944E-BB986491306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a:extLst>
            <a:ext uri="{FF2B5EF4-FFF2-40B4-BE49-F238E27FC236}">
              <a16:creationId xmlns:a16="http://schemas.microsoft.com/office/drawing/2014/main" id="{C84EE399-63C8-4D0A-8F41-6DCB47DD6DC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a:extLst>
            <a:ext uri="{FF2B5EF4-FFF2-40B4-BE49-F238E27FC236}">
              <a16:creationId xmlns:a16="http://schemas.microsoft.com/office/drawing/2014/main" id="{1D22E672-B84F-40C2-A597-94838FF6706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a:extLst>
            <a:ext uri="{FF2B5EF4-FFF2-40B4-BE49-F238E27FC236}">
              <a16:creationId xmlns:a16="http://schemas.microsoft.com/office/drawing/2014/main" id="{50BAEE0C-2F65-4638-8DB4-84D64B77848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a:extLst>
            <a:ext uri="{FF2B5EF4-FFF2-40B4-BE49-F238E27FC236}">
              <a16:creationId xmlns:a16="http://schemas.microsoft.com/office/drawing/2014/main" id="{7203D07C-4B5E-459F-B560-655D4689C8A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a:extLst>
            <a:ext uri="{FF2B5EF4-FFF2-40B4-BE49-F238E27FC236}">
              <a16:creationId xmlns:a16="http://schemas.microsoft.com/office/drawing/2014/main" id="{6142B706-200D-4735-9B8D-B0E047A0DE3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5" name="テキスト ボックス 504">
          <a:extLst>
            <a:ext uri="{FF2B5EF4-FFF2-40B4-BE49-F238E27FC236}">
              <a16:creationId xmlns:a16="http://schemas.microsoft.com/office/drawing/2014/main" id="{11998DED-B58E-4403-8614-98A820578CB3}"/>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a:extLst>
            <a:ext uri="{FF2B5EF4-FFF2-40B4-BE49-F238E27FC236}">
              <a16:creationId xmlns:a16="http://schemas.microsoft.com/office/drawing/2014/main" id="{A0FF7654-4516-4D1E-8873-AF9B12A443B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7" name="テキスト ボックス 506">
          <a:extLst>
            <a:ext uri="{FF2B5EF4-FFF2-40B4-BE49-F238E27FC236}">
              <a16:creationId xmlns:a16="http://schemas.microsoft.com/office/drawing/2014/main" id="{30CA1BDC-8D51-455F-ADE1-2FC7BC77010D}"/>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8" name="直線コネクタ 507">
          <a:extLst>
            <a:ext uri="{FF2B5EF4-FFF2-40B4-BE49-F238E27FC236}">
              <a16:creationId xmlns:a16="http://schemas.microsoft.com/office/drawing/2014/main" id="{CEE5A540-1BFA-4C90-969A-F3502D894514}"/>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9" name="テキスト ボックス 508">
          <a:extLst>
            <a:ext uri="{FF2B5EF4-FFF2-40B4-BE49-F238E27FC236}">
              <a16:creationId xmlns:a16="http://schemas.microsoft.com/office/drawing/2014/main" id="{3687304C-07FB-41FE-A776-EEF421C11C47}"/>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0" name="直線コネクタ 509">
          <a:extLst>
            <a:ext uri="{FF2B5EF4-FFF2-40B4-BE49-F238E27FC236}">
              <a16:creationId xmlns:a16="http://schemas.microsoft.com/office/drawing/2014/main" id="{6ECE9DF6-E84C-4051-99FA-62C346B41859}"/>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1" name="テキスト ボックス 510">
          <a:extLst>
            <a:ext uri="{FF2B5EF4-FFF2-40B4-BE49-F238E27FC236}">
              <a16:creationId xmlns:a16="http://schemas.microsoft.com/office/drawing/2014/main" id="{65B7A767-F5EE-4C66-A202-BE817B71977F}"/>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2" name="直線コネクタ 511">
          <a:extLst>
            <a:ext uri="{FF2B5EF4-FFF2-40B4-BE49-F238E27FC236}">
              <a16:creationId xmlns:a16="http://schemas.microsoft.com/office/drawing/2014/main" id="{6574A049-DF10-49FC-B172-F0828F306996}"/>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3" name="テキスト ボックス 512">
          <a:extLst>
            <a:ext uri="{FF2B5EF4-FFF2-40B4-BE49-F238E27FC236}">
              <a16:creationId xmlns:a16="http://schemas.microsoft.com/office/drawing/2014/main" id="{2709B8DF-C7CC-4780-9610-5FDE31B85E96}"/>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4" name="直線コネクタ 513">
          <a:extLst>
            <a:ext uri="{FF2B5EF4-FFF2-40B4-BE49-F238E27FC236}">
              <a16:creationId xmlns:a16="http://schemas.microsoft.com/office/drawing/2014/main" id="{EF78EA61-FC66-4A32-B610-EC4ADA150B2A}"/>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5" name="テキスト ボックス 514">
          <a:extLst>
            <a:ext uri="{FF2B5EF4-FFF2-40B4-BE49-F238E27FC236}">
              <a16:creationId xmlns:a16="http://schemas.microsoft.com/office/drawing/2014/main" id="{296D3C2D-721E-4314-A3D8-24D3C2ACD526}"/>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6" name="直線コネクタ 515">
          <a:extLst>
            <a:ext uri="{FF2B5EF4-FFF2-40B4-BE49-F238E27FC236}">
              <a16:creationId xmlns:a16="http://schemas.microsoft.com/office/drawing/2014/main" id="{A70BE27C-3B5B-42F9-929F-F7320C70F4B9}"/>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7" name="テキスト ボックス 516">
          <a:extLst>
            <a:ext uri="{FF2B5EF4-FFF2-40B4-BE49-F238E27FC236}">
              <a16:creationId xmlns:a16="http://schemas.microsoft.com/office/drawing/2014/main" id="{843897B6-A737-491A-9C75-D2C609E18748}"/>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a:extLst>
            <a:ext uri="{FF2B5EF4-FFF2-40B4-BE49-F238E27FC236}">
              <a16:creationId xmlns:a16="http://schemas.microsoft.com/office/drawing/2014/main" id="{8203E62B-4E96-4904-B326-377864B14028}"/>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9" name="テキスト ボックス 518">
          <a:extLst>
            <a:ext uri="{FF2B5EF4-FFF2-40B4-BE49-F238E27FC236}">
              <a16:creationId xmlns:a16="http://schemas.microsoft.com/office/drawing/2014/main" id="{15E0CB95-4DB5-48D8-A7CA-0B7D3EFABE4D}"/>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a:extLst>
            <a:ext uri="{FF2B5EF4-FFF2-40B4-BE49-F238E27FC236}">
              <a16:creationId xmlns:a16="http://schemas.microsoft.com/office/drawing/2014/main" id="{60C3F6F3-17DC-424C-B48E-C246D314BA5E}"/>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148590</xdr:rowOff>
    </xdr:from>
    <xdr:to>
      <xdr:col>85</xdr:col>
      <xdr:colOff>126364</xdr:colOff>
      <xdr:row>41</xdr:row>
      <xdr:rowOff>87630</xdr:rowOff>
    </xdr:to>
    <xdr:cxnSp macro="">
      <xdr:nvCxnSpPr>
        <xdr:cNvPr id="521" name="直線コネクタ 520">
          <a:extLst>
            <a:ext uri="{FF2B5EF4-FFF2-40B4-BE49-F238E27FC236}">
              <a16:creationId xmlns:a16="http://schemas.microsoft.com/office/drawing/2014/main" id="{63717673-04FD-4B93-915B-4C7A25449C2A}"/>
            </a:ext>
          </a:extLst>
        </xdr:cNvPr>
        <xdr:cNvCxnSpPr/>
      </xdr:nvCxnSpPr>
      <xdr:spPr>
        <a:xfrm flipV="1">
          <a:off x="16318864" y="563499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91457</xdr:rowOff>
    </xdr:from>
    <xdr:ext cx="405111" cy="259045"/>
    <xdr:sp macro="" textlink="">
      <xdr:nvSpPr>
        <xdr:cNvPr id="522" name="【一般廃棄物処理施設】&#10;有形固定資産減価償却率最小値テキスト">
          <a:extLst>
            <a:ext uri="{FF2B5EF4-FFF2-40B4-BE49-F238E27FC236}">
              <a16:creationId xmlns:a16="http://schemas.microsoft.com/office/drawing/2014/main" id="{3B11770C-EE94-4D85-9543-DB5036A90A3C}"/>
            </a:ext>
          </a:extLst>
        </xdr:cNvPr>
        <xdr:cNvSpPr txBox="1"/>
      </xdr:nvSpPr>
      <xdr:spPr>
        <a:xfrm>
          <a:off x="16357600"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87630</xdr:rowOff>
    </xdr:from>
    <xdr:to>
      <xdr:col>86</xdr:col>
      <xdr:colOff>25400</xdr:colOff>
      <xdr:row>41</xdr:row>
      <xdr:rowOff>87630</xdr:rowOff>
    </xdr:to>
    <xdr:cxnSp macro="">
      <xdr:nvCxnSpPr>
        <xdr:cNvPr id="523" name="直線コネクタ 522">
          <a:extLst>
            <a:ext uri="{FF2B5EF4-FFF2-40B4-BE49-F238E27FC236}">
              <a16:creationId xmlns:a16="http://schemas.microsoft.com/office/drawing/2014/main" id="{020D71C9-95AE-4604-B91D-39555369BCF8}"/>
            </a:ext>
          </a:extLst>
        </xdr:cNvPr>
        <xdr:cNvCxnSpPr/>
      </xdr:nvCxnSpPr>
      <xdr:spPr>
        <a:xfrm>
          <a:off x="16230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95267</xdr:rowOff>
    </xdr:from>
    <xdr:ext cx="405111" cy="259045"/>
    <xdr:sp macro="" textlink="">
      <xdr:nvSpPr>
        <xdr:cNvPr id="524" name="【一般廃棄物処理施設】&#10;有形固定資産減価償却率最大値テキスト">
          <a:extLst>
            <a:ext uri="{FF2B5EF4-FFF2-40B4-BE49-F238E27FC236}">
              <a16:creationId xmlns:a16="http://schemas.microsoft.com/office/drawing/2014/main" id="{3B7766E6-C877-4B0A-A36F-95DC2512E4D1}"/>
            </a:ext>
          </a:extLst>
        </xdr:cNvPr>
        <xdr:cNvSpPr txBox="1"/>
      </xdr:nvSpPr>
      <xdr:spPr>
        <a:xfrm>
          <a:off x="16357600" y="5410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148590</xdr:rowOff>
    </xdr:from>
    <xdr:to>
      <xdr:col>86</xdr:col>
      <xdr:colOff>25400</xdr:colOff>
      <xdr:row>32</xdr:row>
      <xdr:rowOff>148590</xdr:rowOff>
    </xdr:to>
    <xdr:cxnSp macro="">
      <xdr:nvCxnSpPr>
        <xdr:cNvPr id="525" name="直線コネクタ 524">
          <a:extLst>
            <a:ext uri="{FF2B5EF4-FFF2-40B4-BE49-F238E27FC236}">
              <a16:creationId xmlns:a16="http://schemas.microsoft.com/office/drawing/2014/main" id="{5206F27A-E712-430D-9947-FB98A90AA0AA}"/>
            </a:ext>
          </a:extLst>
        </xdr:cNvPr>
        <xdr:cNvCxnSpPr/>
      </xdr:nvCxnSpPr>
      <xdr:spPr>
        <a:xfrm>
          <a:off x="16230600" y="563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118127</xdr:rowOff>
    </xdr:from>
    <xdr:ext cx="405111" cy="259045"/>
    <xdr:sp macro="" textlink="">
      <xdr:nvSpPr>
        <xdr:cNvPr id="526" name="【一般廃棄物処理施設】&#10;有形固定資産減価償却率平均値テキスト">
          <a:extLst>
            <a:ext uri="{FF2B5EF4-FFF2-40B4-BE49-F238E27FC236}">
              <a16:creationId xmlns:a16="http://schemas.microsoft.com/office/drawing/2014/main" id="{A3150B5B-8DDD-40C6-B077-91363AF6C967}"/>
            </a:ext>
          </a:extLst>
        </xdr:cNvPr>
        <xdr:cNvSpPr txBox="1"/>
      </xdr:nvSpPr>
      <xdr:spPr>
        <a:xfrm>
          <a:off x="16357600" y="629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139700</xdr:rowOff>
    </xdr:from>
    <xdr:to>
      <xdr:col>85</xdr:col>
      <xdr:colOff>177800</xdr:colOff>
      <xdr:row>37</xdr:row>
      <xdr:rowOff>69850</xdr:rowOff>
    </xdr:to>
    <xdr:sp macro="" textlink="">
      <xdr:nvSpPr>
        <xdr:cNvPr id="527" name="フローチャート: 判断 526">
          <a:extLst>
            <a:ext uri="{FF2B5EF4-FFF2-40B4-BE49-F238E27FC236}">
              <a16:creationId xmlns:a16="http://schemas.microsoft.com/office/drawing/2014/main" id="{1E5032F5-F349-4812-AD62-592933480680}"/>
            </a:ext>
          </a:extLst>
        </xdr:cNvPr>
        <xdr:cNvSpPr/>
      </xdr:nvSpPr>
      <xdr:spPr>
        <a:xfrm>
          <a:off x="16268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133985</xdr:rowOff>
    </xdr:from>
    <xdr:to>
      <xdr:col>81</xdr:col>
      <xdr:colOff>101600</xdr:colOff>
      <xdr:row>37</xdr:row>
      <xdr:rowOff>64135</xdr:rowOff>
    </xdr:to>
    <xdr:sp macro="" textlink="">
      <xdr:nvSpPr>
        <xdr:cNvPr id="528" name="フローチャート: 判断 527">
          <a:extLst>
            <a:ext uri="{FF2B5EF4-FFF2-40B4-BE49-F238E27FC236}">
              <a16:creationId xmlns:a16="http://schemas.microsoft.com/office/drawing/2014/main" id="{BD0B92ED-ADE3-4B72-B656-8EA0847BB2BE}"/>
            </a:ext>
          </a:extLst>
        </xdr:cNvPr>
        <xdr:cNvSpPr/>
      </xdr:nvSpPr>
      <xdr:spPr>
        <a:xfrm>
          <a:off x="15430500" y="630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529" name="フローチャート: 判断 528">
          <a:extLst>
            <a:ext uri="{FF2B5EF4-FFF2-40B4-BE49-F238E27FC236}">
              <a16:creationId xmlns:a16="http://schemas.microsoft.com/office/drawing/2014/main" id="{20077D88-1180-45A4-B199-7D0A2223CC37}"/>
            </a:ext>
          </a:extLst>
        </xdr:cNvPr>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57785</xdr:rowOff>
    </xdr:from>
    <xdr:to>
      <xdr:col>72</xdr:col>
      <xdr:colOff>38100</xdr:colOff>
      <xdr:row>36</xdr:row>
      <xdr:rowOff>159385</xdr:rowOff>
    </xdr:to>
    <xdr:sp macro="" textlink="">
      <xdr:nvSpPr>
        <xdr:cNvPr id="530" name="フローチャート: 判断 529">
          <a:extLst>
            <a:ext uri="{FF2B5EF4-FFF2-40B4-BE49-F238E27FC236}">
              <a16:creationId xmlns:a16="http://schemas.microsoft.com/office/drawing/2014/main" id="{03742760-CABF-426B-A6C4-F7028F725E1A}"/>
            </a:ext>
          </a:extLst>
        </xdr:cNvPr>
        <xdr:cNvSpPr/>
      </xdr:nvSpPr>
      <xdr:spPr>
        <a:xfrm>
          <a:off x="1365250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133985</xdr:rowOff>
    </xdr:from>
    <xdr:to>
      <xdr:col>67</xdr:col>
      <xdr:colOff>101600</xdr:colOff>
      <xdr:row>37</xdr:row>
      <xdr:rowOff>64135</xdr:rowOff>
    </xdr:to>
    <xdr:sp macro="" textlink="">
      <xdr:nvSpPr>
        <xdr:cNvPr id="531" name="フローチャート: 判断 530">
          <a:extLst>
            <a:ext uri="{FF2B5EF4-FFF2-40B4-BE49-F238E27FC236}">
              <a16:creationId xmlns:a16="http://schemas.microsoft.com/office/drawing/2014/main" id="{EAA64CEA-D1D6-489C-86DE-75AB3CBAD92E}"/>
            </a:ext>
          </a:extLst>
        </xdr:cNvPr>
        <xdr:cNvSpPr/>
      </xdr:nvSpPr>
      <xdr:spPr>
        <a:xfrm>
          <a:off x="12763500" y="630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87336175-30BD-4B9A-9227-BD4DD8CAEB0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2D0B9391-2709-427E-A196-B1875EC15C11}"/>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177ADE7D-34F5-4461-959B-72F5A8A29FEB}"/>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82B7B492-6910-4531-882C-E759BFD6C58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E990860F-724D-4420-9BB8-7A5FB94C0AC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170180</xdr:rowOff>
    </xdr:from>
    <xdr:to>
      <xdr:col>72</xdr:col>
      <xdr:colOff>38100</xdr:colOff>
      <xdr:row>36</xdr:row>
      <xdr:rowOff>100330</xdr:rowOff>
    </xdr:to>
    <xdr:sp macro="" textlink="">
      <xdr:nvSpPr>
        <xdr:cNvPr id="537" name="楕円 536">
          <a:extLst>
            <a:ext uri="{FF2B5EF4-FFF2-40B4-BE49-F238E27FC236}">
              <a16:creationId xmlns:a16="http://schemas.microsoft.com/office/drawing/2014/main" id="{D57DFFC9-2351-4F25-ADD2-BA9692FDBC25}"/>
            </a:ext>
          </a:extLst>
        </xdr:cNvPr>
        <xdr:cNvSpPr/>
      </xdr:nvSpPr>
      <xdr:spPr>
        <a:xfrm>
          <a:off x="13652500" y="617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80662</xdr:rowOff>
    </xdr:from>
    <xdr:ext cx="405111" cy="259045"/>
    <xdr:sp macro="" textlink="">
      <xdr:nvSpPr>
        <xdr:cNvPr id="538" name="n_1aveValue【一般廃棄物処理施設】&#10;有形固定資産減価償却率">
          <a:extLst>
            <a:ext uri="{FF2B5EF4-FFF2-40B4-BE49-F238E27FC236}">
              <a16:creationId xmlns:a16="http://schemas.microsoft.com/office/drawing/2014/main" id="{51915F30-8BC6-43AA-82A8-A8B57D2688FF}"/>
            </a:ext>
          </a:extLst>
        </xdr:cNvPr>
        <xdr:cNvSpPr txBox="1"/>
      </xdr:nvSpPr>
      <xdr:spPr>
        <a:xfrm>
          <a:off x="15266044" y="608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539" name="n_2aveValue【一般廃棄物処理施設】&#10;有形固定資産減価償却率">
          <a:extLst>
            <a:ext uri="{FF2B5EF4-FFF2-40B4-BE49-F238E27FC236}">
              <a16:creationId xmlns:a16="http://schemas.microsoft.com/office/drawing/2014/main" id="{5292085E-A1E5-4873-9950-3EADAB1DFC14}"/>
            </a:ext>
          </a:extLst>
        </xdr:cNvPr>
        <xdr:cNvSpPr txBox="1"/>
      </xdr:nvSpPr>
      <xdr:spPr>
        <a:xfrm>
          <a:off x="14389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150512</xdr:rowOff>
    </xdr:from>
    <xdr:ext cx="405111" cy="259045"/>
    <xdr:sp macro="" textlink="">
      <xdr:nvSpPr>
        <xdr:cNvPr id="540" name="n_3aveValue【一般廃棄物処理施設】&#10;有形固定資産減価償却率">
          <a:extLst>
            <a:ext uri="{FF2B5EF4-FFF2-40B4-BE49-F238E27FC236}">
              <a16:creationId xmlns:a16="http://schemas.microsoft.com/office/drawing/2014/main" id="{8A9E3D38-F099-4A62-AF2D-55E0F1517DC1}"/>
            </a:ext>
          </a:extLst>
        </xdr:cNvPr>
        <xdr:cNvSpPr txBox="1"/>
      </xdr:nvSpPr>
      <xdr:spPr>
        <a:xfrm>
          <a:off x="13500744" y="632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80662</xdr:rowOff>
    </xdr:from>
    <xdr:ext cx="405111" cy="259045"/>
    <xdr:sp macro="" textlink="">
      <xdr:nvSpPr>
        <xdr:cNvPr id="541" name="n_4aveValue【一般廃棄物処理施設】&#10;有形固定資産減価償却率">
          <a:extLst>
            <a:ext uri="{FF2B5EF4-FFF2-40B4-BE49-F238E27FC236}">
              <a16:creationId xmlns:a16="http://schemas.microsoft.com/office/drawing/2014/main" id="{ED93A773-EB71-4249-BBE8-74CF52891F40}"/>
            </a:ext>
          </a:extLst>
        </xdr:cNvPr>
        <xdr:cNvSpPr txBox="1"/>
      </xdr:nvSpPr>
      <xdr:spPr>
        <a:xfrm>
          <a:off x="12611744" y="608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116857</xdr:rowOff>
    </xdr:from>
    <xdr:ext cx="405111" cy="259045"/>
    <xdr:sp macro="" textlink="">
      <xdr:nvSpPr>
        <xdr:cNvPr id="542" name="n_3mainValue【一般廃棄物処理施設】&#10;有形固定資産減価償却率">
          <a:extLst>
            <a:ext uri="{FF2B5EF4-FFF2-40B4-BE49-F238E27FC236}">
              <a16:creationId xmlns:a16="http://schemas.microsoft.com/office/drawing/2014/main" id="{A54DE993-BCA6-49C7-9CA1-EE11FA864296}"/>
            </a:ext>
          </a:extLst>
        </xdr:cNvPr>
        <xdr:cNvSpPr txBox="1"/>
      </xdr:nvSpPr>
      <xdr:spPr>
        <a:xfrm>
          <a:off x="13500744" y="594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3" name="正方形/長方形 542">
          <a:extLst>
            <a:ext uri="{FF2B5EF4-FFF2-40B4-BE49-F238E27FC236}">
              <a16:creationId xmlns:a16="http://schemas.microsoft.com/office/drawing/2014/main" id="{7FDC71EC-2E6A-4C55-84FB-445973879B1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4" name="正方形/長方形 543">
          <a:extLst>
            <a:ext uri="{FF2B5EF4-FFF2-40B4-BE49-F238E27FC236}">
              <a16:creationId xmlns:a16="http://schemas.microsoft.com/office/drawing/2014/main" id="{F06BF973-775F-44D7-B850-F0276253BF1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5" name="正方形/長方形 544">
          <a:extLst>
            <a:ext uri="{FF2B5EF4-FFF2-40B4-BE49-F238E27FC236}">
              <a16:creationId xmlns:a16="http://schemas.microsoft.com/office/drawing/2014/main" id="{52F6F498-6CAD-401B-908E-1B71128C134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6" name="正方形/長方形 545">
          <a:extLst>
            <a:ext uri="{FF2B5EF4-FFF2-40B4-BE49-F238E27FC236}">
              <a16:creationId xmlns:a16="http://schemas.microsoft.com/office/drawing/2014/main" id="{A08711CC-1A04-4745-8EA5-D2855FE0B26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7" name="正方形/長方形 546">
          <a:extLst>
            <a:ext uri="{FF2B5EF4-FFF2-40B4-BE49-F238E27FC236}">
              <a16:creationId xmlns:a16="http://schemas.microsoft.com/office/drawing/2014/main" id="{4BB4AAFA-AFD6-4CBC-A48A-CAFDF3CA036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8" name="正方形/長方形 547">
          <a:extLst>
            <a:ext uri="{FF2B5EF4-FFF2-40B4-BE49-F238E27FC236}">
              <a16:creationId xmlns:a16="http://schemas.microsoft.com/office/drawing/2014/main" id="{FAC547CC-B466-4A6C-91E2-1F5EAA1FAF2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9" name="正方形/長方形 548">
          <a:extLst>
            <a:ext uri="{FF2B5EF4-FFF2-40B4-BE49-F238E27FC236}">
              <a16:creationId xmlns:a16="http://schemas.microsoft.com/office/drawing/2014/main" id="{12674935-8405-4BEA-B64E-EF30F3E11D0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0" name="正方形/長方形 549">
          <a:extLst>
            <a:ext uri="{FF2B5EF4-FFF2-40B4-BE49-F238E27FC236}">
              <a16:creationId xmlns:a16="http://schemas.microsoft.com/office/drawing/2014/main" id="{219EB993-1BE9-482D-A87F-F5B0F5F5E66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1" name="テキスト ボックス 550">
          <a:extLst>
            <a:ext uri="{FF2B5EF4-FFF2-40B4-BE49-F238E27FC236}">
              <a16:creationId xmlns:a16="http://schemas.microsoft.com/office/drawing/2014/main" id="{7B0C3DD9-A3E0-4177-82C2-A57C7F13414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2" name="直線コネクタ 551">
          <a:extLst>
            <a:ext uri="{FF2B5EF4-FFF2-40B4-BE49-F238E27FC236}">
              <a16:creationId xmlns:a16="http://schemas.microsoft.com/office/drawing/2014/main" id="{CE976F56-EC51-416E-9694-1E327F56288D}"/>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3" name="直線コネクタ 552">
          <a:extLst>
            <a:ext uri="{FF2B5EF4-FFF2-40B4-BE49-F238E27FC236}">
              <a16:creationId xmlns:a16="http://schemas.microsoft.com/office/drawing/2014/main" id="{0D71D569-5D9E-467D-BDFE-24D00DFE9F65}"/>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54" name="テキスト ボックス 553">
          <a:extLst>
            <a:ext uri="{FF2B5EF4-FFF2-40B4-BE49-F238E27FC236}">
              <a16:creationId xmlns:a16="http://schemas.microsoft.com/office/drawing/2014/main" id="{737875EA-68C3-4A4C-8A40-3898D5FEEEA4}"/>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55" name="直線コネクタ 554">
          <a:extLst>
            <a:ext uri="{FF2B5EF4-FFF2-40B4-BE49-F238E27FC236}">
              <a16:creationId xmlns:a16="http://schemas.microsoft.com/office/drawing/2014/main" id="{617E2E5E-953C-45AD-BDD2-112211AC4FC8}"/>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56" name="テキスト ボックス 555">
          <a:extLst>
            <a:ext uri="{FF2B5EF4-FFF2-40B4-BE49-F238E27FC236}">
              <a16:creationId xmlns:a16="http://schemas.microsoft.com/office/drawing/2014/main" id="{11D58AAF-3FAA-463F-A92B-3943D4928A17}"/>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57" name="直線コネクタ 556">
          <a:extLst>
            <a:ext uri="{FF2B5EF4-FFF2-40B4-BE49-F238E27FC236}">
              <a16:creationId xmlns:a16="http://schemas.microsoft.com/office/drawing/2014/main" id="{7ABC050E-76EE-493A-9887-13336F3B6BDE}"/>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58" name="テキスト ボックス 557">
          <a:extLst>
            <a:ext uri="{FF2B5EF4-FFF2-40B4-BE49-F238E27FC236}">
              <a16:creationId xmlns:a16="http://schemas.microsoft.com/office/drawing/2014/main" id="{72F5F8E7-0D71-4233-9AF0-2D0AB8EB58FA}"/>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59" name="直線コネクタ 558">
          <a:extLst>
            <a:ext uri="{FF2B5EF4-FFF2-40B4-BE49-F238E27FC236}">
              <a16:creationId xmlns:a16="http://schemas.microsoft.com/office/drawing/2014/main" id="{610DDAEB-DE85-4974-B807-3F941B7CE6E1}"/>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60" name="テキスト ボックス 559">
          <a:extLst>
            <a:ext uri="{FF2B5EF4-FFF2-40B4-BE49-F238E27FC236}">
              <a16:creationId xmlns:a16="http://schemas.microsoft.com/office/drawing/2014/main" id="{D313CBF2-5D6B-4B0E-9A69-1451610DA719}"/>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1" name="直線コネクタ 560">
          <a:extLst>
            <a:ext uri="{FF2B5EF4-FFF2-40B4-BE49-F238E27FC236}">
              <a16:creationId xmlns:a16="http://schemas.microsoft.com/office/drawing/2014/main" id="{C831A7A9-D8D4-423A-A673-DAFA4B9AEAE2}"/>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62" name="テキスト ボックス 561">
          <a:extLst>
            <a:ext uri="{FF2B5EF4-FFF2-40B4-BE49-F238E27FC236}">
              <a16:creationId xmlns:a16="http://schemas.microsoft.com/office/drawing/2014/main" id="{0538667A-E587-4681-9FFD-B2AAFC2D1BCA}"/>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3" name="直線コネクタ 562">
          <a:extLst>
            <a:ext uri="{FF2B5EF4-FFF2-40B4-BE49-F238E27FC236}">
              <a16:creationId xmlns:a16="http://schemas.microsoft.com/office/drawing/2014/main" id="{AF1AED86-81F4-4AE1-A692-ACDC0BED37F6}"/>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64" name="テキスト ボックス 563">
          <a:extLst>
            <a:ext uri="{FF2B5EF4-FFF2-40B4-BE49-F238E27FC236}">
              <a16:creationId xmlns:a16="http://schemas.microsoft.com/office/drawing/2014/main" id="{24289589-BFE5-430B-96D1-6DEDCBA5B0A6}"/>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5" name="直線コネクタ 564">
          <a:extLst>
            <a:ext uri="{FF2B5EF4-FFF2-40B4-BE49-F238E27FC236}">
              <a16:creationId xmlns:a16="http://schemas.microsoft.com/office/drawing/2014/main" id="{AE519949-2F12-412F-A07A-CF661B06D503}"/>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6" name="テキスト ボックス 565">
          <a:extLst>
            <a:ext uri="{FF2B5EF4-FFF2-40B4-BE49-F238E27FC236}">
              <a16:creationId xmlns:a16="http://schemas.microsoft.com/office/drawing/2014/main" id="{2AEC62DA-D6B8-4F94-88B5-FA9AA4AA0723}"/>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7" name="【一般廃棄物処理施設】&#10;一人当たり有形固定資産（償却資産）額グラフ枠">
          <a:extLst>
            <a:ext uri="{FF2B5EF4-FFF2-40B4-BE49-F238E27FC236}">
              <a16:creationId xmlns:a16="http://schemas.microsoft.com/office/drawing/2014/main" id="{F126EC79-7409-4CC3-9813-DB4537DBCD0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112404</xdr:rowOff>
    </xdr:from>
    <xdr:to>
      <xdr:col>116</xdr:col>
      <xdr:colOff>62864</xdr:colOff>
      <xdr:row>42</xdr:row>
      <xdr:rowOff>91967</xdr:rowOff>
    </xdr:to>
    <xdr:cxnSp macro="">
      <xdr:nvCxnSpPr>
        <xdr:cNvPr id="568" name="直線コネクタ 567">
          <a:extLst>
            <a:ext uri="{FF2B5EF4-FFF2-40B4-BE49-F238E27FC236}">
              <a16:creationId xmlns:a16="http://schemas.microsoft.com/office/drawing/2014/main" id="{F53FEC9B-4220-49DB-A916-015433916BF3}"/>
            </a:ext>
          </a:extLst>
        </xdr:cNvPr>
        <xdr:cNvCxnSpPr/>
      </xdr:nvCxnSpPr>
      <xdr:spPr>
        <a:xfrm flipV="1">
          <a:off x="22160864" y="5770254"/>
          <a:ext cx="0" cy="1522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95794</xdr:rowOff>
    </xdr:from>
    <xdr:ext cx="378565" cy="259045"/>
    <xdr:sp macro="" textlink="">
      <xdr:nvSpPr>
        <xdr:cNvPr id="569" name="【一般廃棄物処理施設】&#10;一人当たり有形固定資産（償却資産）額最小値テキスト">
          <a:extLst>
            <a:ext uri="{FF2B5EF4-FFF2-40B4-BE49-F238E27FC236}">
              <a16:creationId xmlns:a16="http://schemas.microsoft.com/office/drawing/2014/main" id="{82ED1B79-3119-455E-80F8-26B290E5D576}"/>
            </a:ext>
          </a:extLst>
        </xdr:cNvPr>
        <xdr:cNvSpPr txBox="1"/>
      </xdr:nvSpPr>
      <xdr:spPr>
        <a:xfrm>
          <a:off x="22199600" y="72966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91967</xdr:rowOff>
    </xdr:from>
    <xdr:to>
      <xdr:col>116</xdr:col>
      <xdr:colOff>152400</xdr:colOff>
      <xdr:row>42</xdr:row>
      <xdr:rowOff>91967</xdr:rowOff>
    </xdr:to>
    <xdr:cxnSp macro="">
      <xdr:nvCxnSpPr>
        <xdr:cNvPr id="570" name="直線コネクタ 569">
          <a:extLst>
            <a:ext uri="{FF2B5EF4-FFF2-40B4-BE49-F238E27FC236}">
              <a16:creationId xmlns:a16="http://schemas.microsoft.com/office/drawing/2014/main" id="{ECF028CA-13EA-42E5-B401-4243A49913AA}"/>
            </a:ext>
          </a:extLst>
        </xdr:cNvPr>
        <xdr:cNvCxnSpPr/>
      </xdr:nvCxnSpPr>
      <xdr:spPr>
        <a:xfrm>
          <a:off x="22072600" y="7292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59081</xdr:rowOff>
    </xdr:from>
    <xdr:ext cx="599010" cy="259045"/>
    <xdr:sp macro="" textlink="">
      <xdr:nvSpPr>
        <xdr:cNvPr id="571" name="【一般廃棄物処理施設】&#10;一人当たり有形固定資産（償却資産）額最大値テキスト">
          <a:extLst>
            <a:ext uri="{FF2B5EF4-FFF2-40B4-BE49-F238E27FC236}">
              <a16:creationId xmlns:a16="http://schemas.microsoft.com/office/drawing/2014/main" id="{B98A2022-2409-49CD-A50F-2F39B7288073}"/>
            </a:ext>
          </a:extLst>
        </xdr:cNvPr>
        <xdr:cNvSpPr txBox="1"/>
      </xdr:nvSpPr>
      <xdr:spPr>
        <a:xfrm>
          <a:off x="22199600" y="5545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112404</xdr:rowOff>
    </xdr:from>
    <xdr:to>
      <xdr:col>116</xdr:col>
      <xdr:colOff>152400</xdr:colOff>
      <xdr:row>33</xdr:row>
      <xdr:rowOff>112404</xdr:rowOff>
    </xdr:to>
    <xdr:cxnSp macro="">
      <xdr:nvCxnSpPr>
        <xdr:cNvPr id="572" name="直線コネクタ 571">
          <a:extLst>
            <a:ext uri="{FF2B5EF4-FFF2-40B4-BE49-F238E27FC236}">
              <a16:creationId xmlns:a16="http://schemas.microsoft.com/office/drawing/2014/main" id="{B24D4C62-7070-49DE-9527-C15A4E7A4B77}"/>
            </a:ext>
          </a:extLst>
        </xdr:cNvPr>
        <xdr:cNvCxnSpPr/>
      </xdr:nvCxnSpPr>
      <xdr:spPr>
        <a:xfrm>
          <a:off x="22072600" y="5770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76581</xdr:rowOff>
    </xdr:from>
    <xdr:ext cx="534377" cy="259045"/>
    <xdr:sp macro="" textlink="">
      <xdr:nvSpPr>
        <xdr:cNvPr id="573" name="【一般廃棄物処理施設】&#10;一人当たり有形固定資産（償却資産）額平均値テキスト">
          <a:extLst>
            <a:ext uri="{FF2B5EF4-FFF2-40B4-BE49-F238E27FC236}">
              <a16:creationId xmlns:a16="http://schemas.microsoft.com/office/drawing/2014/main" id="{237DB5C5-6A79-4E4A-A656-B1F0512E2B2D}"/>
            </a:ext>
          </a:extLst>
        </xdr:cNvPr>
        <xdr:cNvSpPr txBox="1"/>
      </xdr:nvSpPr>
      <xdr:spPr>
        <a:xfrm>
          <a:off x="22199600" y="6934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98154</xdr:rowOff>
    </xdr:from>
    <xdr:to>
      <xdr:col>116</xdr:col>
      <xdr:colOff>114300</xdr:colOff>
      <xdr:row>41</xdr:row>
      <xdr:rowOff>28304</xdr:rowOff>
    </xdr:to>
    <xdr:sp macro="" textlink="">
      <xdr:nvSpPr>
        <xdr:cNvPr id="574" name="フローチャート: 判断 573">
          <a:extLst>
            <a:ext uri="{FF2B5EF4-FFF2-40B4-BE49-F238E27FC236}">
              <a16:creationId xmlns:a16="http://schemas.microsoft.com/office/drawing/2014/main" id="{6973D797-4D85-44FF-A6CC-D8EC20B52452}"/>
            </a:ext>
          </a:extLst>
        </xdr:cNvPr>
        <xdr:cNvSpPr/>
      </xdr:nvSpPr>
      <xdr:spPr>
        <a:xfrm>
          <a:off x="22110700" y="695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123978</xdr:rowOff>
    </xdr:from>
    <xdr:to>
      <xdr:col>112</xdr:col>
      <xdr:colOff>38100</xdr:colOff>
      <xdr:row>41</xdr:row>
      <xdr:rowOff>54128</xdr:rowOff>
    </xdr:to>
    <xdr:sp macro="" textlink="">
      <xdr:nvSpPr>
        <xdr:cNvPr id="575" name="フローチャート: 判断 574">
          <a:extLst>
            <a:ext uri="{FF2B5EF4-FFF2-40B4-BE49-F238E27FC236}">
              <a16:creationId xmlns:a16="http://schemas.microsoft.com/office/drawing/2014/main" id="{6F3033FB-B73A-4AF2-881C-A0CF156E3264}"/>
            </a:ext>
          </a:extLst>
        </xdr:cNvPr>
        <xdr:cNvSpPr/>
      </xdr:nvSpPr>
      <xdr:spPr>
        <a:xfrm>
          <a:off x="21272500" y="698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139605</xdr:rowOff>
    </xdr:from>
    <xdr:to>
      <xdr:col>107</xdr:col>
      <xdr:colOff>101600</xdr:colOff>
      <xdr:row>41</xdr:row>
      <xdr:rowOff>69755</xdr:rowOff>
    </xdr:to>
    <xdr:sp macro="" textlink="">
      <xdr:nvSpPr>
        <xdr:cNvPr id="576" name="フローチャート: 判断 575">
          <a:extLst>
            <a:ext uri="{FF2B5EF4-FFF2-40B4-BE49-F238E27FC236}">
              <a16:creationId xmlns:a16="http://schemas.microsoft.com/office/drawing/2014/main" id="{CC33A34A-19FD-439B-B6D5-8F24AA9EDD5D}"/>
            </a:ext>
          </a:extLst>
        </xdr:cNvPr>
        <xdr:cNvSpPr/>
      </xdr:nvSpPr>
      <xdr:spPr>
        <a:xfrm>
          <a:off x="20383500" y="699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114119</xdr:rowOff>
    </xdr:from>
    <xdr:to>
      <xdr:col>102</xdr:col>
      <xdr:colOff>165100</xdr:colOff>
      <xdr:row>41</xdr:row>
      <xdr:rowOff>44269</xdr:rowOff>
    </xdr:to>
    <xdr:sp macro="" textlink="">
      <xdr:nvSpPr>
        <xdr:cNvPr id="577" name="フローチャート: 判断 576">
          <a:extLst>
            <a:ext uri="{FF2B5EF4-FFF2-40B4-BE49-F238E27FC236}">
              <a16:creationId xmlns:a16="http://schemas.microsoft.com/office/drawing/2014/main" id="{AE1AAFBA-3A21-46FF-A45B-63BFE2DEBFB1}"/>
            </a:ext>
          </a:extLst>
        </xdr:cNvPr>
        <xdr:cNvSpPr/>
      </xdr:nvSpPr>
      <xdr:spPr>
        <a:xfrm>
          <a:off x="19494500" y="697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167534</xdr:rowOff>
    </xdr:from>
    <xdr:to>
      <xdr:col>98</xdr:col>
      <xdr:colOff>38100</xdr:colOff>
      <xdr:row>41</xdr:row>
      <xdr:rowOff>97684</xdr:rowOff>
    </xdr:to>
    <xdr:sp macro="" textlink="">
      <xdr:nvSpPr>
        <xdr:cNvPr id="578" name="フローチャート: 判断 577">
          <a:extLst>
            <a:ext uri="{FF2B5EF4-FFF2-40B4-BE49-F238E27FC236}">
              <a16:creationId xmlns:a16="http://schemas.microsoft.com/office/drawing/2014/main" id="{74F47D31-4553-42B9-A508-926A3F03314E}"/>
            </a:ext>
          </a:extLst>
        </xdr:cNvPr>
        <xdr:cNvSpPr/>
      </xdr:nvSpPr>
      <xdr:spPr>
        <a:xfrm>
          <a:off x="18605500" y="7025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A7D2D195-DB84-4216-85BB-F6A4323D3505}"/>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3A2F2D38-D29C-428A-A825-2ABE6996B632}"/>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AB0248F1-F5A0-4489-AABB-93ECE5429DE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7C643443-7459-46EA-9A90-83C8FF4D8FE6}"/>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D17873A8-7770-4906-AA57-1197F2B67B5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40</xdr:row>
      <xdr:rowOff>100413</xdr:rowOff>
    </xdr:from>
    <xdr:to>
      <xdr:col>102</xdr:col>
      <xdr:colOff>165100</xdr:colOff>
      <xdr:row>41</xdr:row>
      <xdr:rowOff>30563</xdr:rowOff>
    </xdr:to>
    <xdr:sp macro="" textlink="">
      <xdr:nvSpPr>
        <xdr:cNvPr id="584" name="楕円 583">
          <a:extLst>
            <a:ext uri="{FF2B5EF4-FFF2-40B4-BE49-F238E27FC236}">
              <a16:creationId xmlns:a16="http://schemas.microsoft.com/office/drawing/2014/main" id="{83ED111A-9B75-49B8-A9F8-D461810A5821}"/>
            </a:ext>
          </a:extLst>
        </xdr:cNvPr>
        <xdr:cNvSpPr/>
      </xdr:nvSpPr>
      <xdr:spPr>
        <a:xfrm>
          <a:off x="19494500" y="695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39</xdr:row>
      <xdr:rowOff>70655</xdr:rowOff>
    </xdr:from>
    <xdr:ext cx="534377" cy="259045"/>
    <xdr:sp macro="" textlink="">
      <xdr:nvSpPr>
        <xdr:cNvPr id="585" name="n_1aveValue【一般廃棄物処理施設】&#10;一人当たり有形固定資産（償却資産）額">
          <a:extLst>
            <a:ext uri="{FF2B5EF4-FFF2-40B4-BE49-F238E27FC236}">
              <a16:creationId xmlns:a16="http://schemas.microsoft.com/office/drawing/2014/main" id="{D289C9D4-513D-47E6-98EA-A4D4D31B3216}"/>
            </a:ext>
          </a:extLst>
        </xdr:cNvPr>
        <xdr:cNvSpPr txBox="1"/>
      </xdr:nvSpPr>
      <xdr:spPr>
        <a:xfrm>
          <a:off x="21043411" y="675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86282</xdr:rowOff>
    </xdr:from>
    <xdr:ext cx="534377" cy="259045"/>
    <xdr:sp macro="" textlink="">
      <xdr:nvSpPr>
        <xdr:cNvPr id="586" name="n_2aveValue【一般廃棄物処理施設】&#10;一人当たり有形固定資産（償却資産）額">
          <a:extLst>
            <a:ext uri="{FF2B5EF4-FFF2-40B4-BE49-F238E27FC236}">
              <a16:creationId xmlns:a16="http://schemas.microsoft.com/office/drawing/2014/main" id="{A3D79599-2B54-4848-86BE-CF06027D204C}"/>
            </a:ext>
          </a:extLst>
        </xdr:cNvPr>
        <xdr:cNvSpPr txBox="1"/>
      </xdr:nvSpPr>
      <xdr:spPr>
        <a:xfrm>
          <a:off x="20167111" y="677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35396</xdr:rowOff>
    </xdr:from>
    <xdr:ext cx="534377" cy="259045"/>
    <xdr:sp macro="" textlink="">
      <xdr:nvSpPr>
        <xdr:cNvPr id="587" name="n_3aveValue【一般廃棄物処理施設】&#10;一人当たり有形固定資産（償却資産）額">
          <a:extLst>
            <a:ext uri="{FF2B5EF4-FFF2-40B4-BE49-F238E27FC236}">
              <a16:creationId xmlns:a16="http://schemas.microsoft.com/office/drawing/2014/main" id="{FA493FB3-CACF-4EBC-AE52-8DA48CC942E4}"/>
            </a:ext>
          </a:extLst>
        </xdr:cNvPr>
        <xdr:cNvSpPr txBox="1"/>
      </xdr:nvSpPr>
      <xdr:spPr>
        <a:xfrm>
          <a:off x="19278111" y="706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114211</xdr:rowOff>
    </xdr:from>
    <xdr:ext cx="534377" cy="259045"/>
    <xdr:sp macro="" textlink="">
      <xdr:nvSpPr>
        <xdr:cNvPr id="588" name="n_4aveValue【一般廃棄物処理施設】&#10;一人当たり有形固定資産（償却資産）額">
          <a:extLst>
            <a:ext uri="{FF2B5EF4-FFF2-40B4-BE49-F238E27FC236}">
              <a16:creationId xmlns:a16="http://schemas.microsoft.com/office/drawing/2014/main" id="{829BD530-CAAE-43C3-9617-13361C0140F1}"/>
            </a:ext>
          </a:extLst>
        </xdr:cNvPr>
        <xdr:cNvSpPr txBox="1"/>
      </xdr:nvSpPr>
      <xdr:spPr>
        <a:xfrm>
          <a:off x="18389111" y="680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47090</xdr:rowOff>
    </xdr:from>
    <xdr:ext cx="534377" cy="259045"/>
    <xdr:sp macro="" textlink="">
      <xdr:nvSpPr>
        <xdr:cNvPr id="589" name="n_3mainValue【一般廃棄物処理施設】&#10;一人当たり有形固定資産（償却資産）額">
          <a:extLst>
            <a:ext uri="{FF2B5EF4-FFF2-40B4-BE49-F238E27FC236}">
              <a16:creationId xmlns:a16="http://schemas.microsoft.com/office/drawing/2014/main" id="{BAA3FC4A-E25C-475E-B1DA-1C20003CAA66}"/>
            </a:ext>
          </a:extLst>
        </xdr:cNvPr>
        <xdr:cNvSpPr txBox="1"/>
      </xdr:nvSpPr>
      <xdr:spPr>
        <a:xfrm>
          <a:off x="19278111" y="673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0" name="正方形/長方形 589">
          <a:extLst>
            <a:ext uri="{FF2B5EF4-FFF2-40B4-BE49-F238E27FC236}">
              <a16:creationId xmlns:a16="http://schemas.microsoft.com/office/drawing/2014/main" id="{A385C62F-73B3-4CCE-8936-ADB55109B99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1" name="正方形/長方形 590">
          <a:extLst>
            <a:ext uri="{FF2B5EF4-FFF2-40B4-BE49-F238E27FC236}">
              <a16:creationId xmlns:a16="http://schemas.microsoft.com/office/drawing/2014/main" id="{01EF468B-C94D-4046-8096-3F2076EBCF3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92" name="正方形/長方形 591">
          <a:extLst>
            <a:ext uri="{FF2B5EF4-FFF2-40B4-BE49-F238E27FC236}">
              <a16:creationId xmlns:a16="http://schemas.microsoft.com/office/drawing/2014/main" id="{31D97866-4123-4C5A-8AD3-24CB876CA8B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93" name="正方形/長方形 592">
          <a:extLst>
            <a:ext uri="{FF2B5EF4-FFF2-40B4-BE49-F238E27FC236}">
              <a16:creationId xmlns:a16="http://schemas.microsoft.com/office/drawing/2014/main" id="{C0F11606-6B73-4026-8ED2-9AF19CE7222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94" name="正方形/長方形 593">
          <a:extLst>
            <a:ext uri="{FF2B5EF4-FFF2-40B4-BE49-F238E27FC236}">
              <a16:creationId xmlns:a16="http://schemas.microsoft.com/office/drawing/2014/main" id="{C527259D-86E9-4D82-A73F-FF74A9C4394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95" name="正方形/長方形 594">
          <a:extLst>
            <a:ext uri="{FF2B5EF4-FFF2-40B4-BE49-F238E27FC236}">
              <a16:creationId xmlns:a16="http://schemas.microsoft.com/office/drawing/2014/main" id="{2702D12D-BE32-4832-AA93-85E2DA41207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96" name="正方形/長方形 595">
          <a:extLst>
            <a:ext uri="{FF2B5EF4-FFF2-40B4-BE49-F238E27FC236}">
              <a16:creationId xmlns:a16="http://schemas.microsoft.com/office/drawing/2014/main" id="{052D3FC6-722C-4280-81AE-024BB9072BE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7" name="正方形/長方形 596">
          <a:extLst>
            <a:ext uri="{FF2B5EF4-FFF2-40B4-BE49-F238E27FC236}">
              <a16:creationId xmlns:a16="http://schemas.microsoft.com/office/drawing/2014/main" id="{6940ECDD-FEA1-4AE6-A489-CAEC46EC6B87}"/>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98" name="正方形/長方形 597">
          <a:extLst>
            <a:ext uri="{FF2B5EF4-FFF2-40B4-BE49-F238E27FC236}">
              <a16:creationId xmlns:a16="http://schemas.microsoft.com/office/drawing/2014/main" id="{B6C40C8C-6BDB-4DF1-99C7-0ADBFEC4783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99" name="正方形/長方形 598">
          <a:extLst>
            <a:ext uri="{FF2B5EF4-FFF2-40B4-BE49-F238E27FC236}">
              <a16:creationId xmlns:a16="http://schemas.microsoft.com/office/drawing/2014/main" id="{46CF6063-EF31-4F86-90A1-9EB54914196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0" name="正方形/長方形 599">
          <a:extLst>
            <a:ext uri="{FF2B5EF4-FFF2-40B4-BE49-F238E27FC236}">
              <a16:creationId xmlns:a16="http://schemas.microsoft.com/office/drawing/2014/main" id="{5A2F5CD7-DEEF-4B4B-964B-AF808BEDF50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1" name="正方形/長方形 600">
          <a:extLst>
            <a:ext uri="{FF2B5EF4-FFF2-40B4-BE49-F238E27FC236}">
              <a16:creationId xmlns:a16="http://schemas.microsoft.com/office/drawing/2014/main" id="{958932DE-4B19-4912-B3A6-76898AA06DB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2" name="正方形/長方形 601">
          <a:extLst>
            <a:ext uri="{FF2B5EF4-FFF2-40B4-BE49-F238E27FC236}">
              <a16:creationId xmlns:a16="http://schemas.microsoft.com/office/drawing/2014/main" id="{6EC2D86F-40D2-454A-95BB-B022A3D5068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3" name="正方形/長方形 602">
          <a:extLst>
            <a:ext uri="{FF2B5EF4-FFF2-40B4-BE49-F238E27FC236}">
              <a16:creationId xmlns:a16="http://schemas.microsoft.com/office/drawing/2014/main" id="{B5563089-11B8-4C81-B92A-DAE8DBC48B5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04" name="正方形/長方形 603">
          <a:extLst>
            <a:ext uri="{FF2B5EF4-FFF2-40B4-BE49-F238E27FC236}">
              <a16:creationId xmlns:a16="http://schemas.microsoft.com/office/drawing/2014/main" id="{5F1EF89D-2EA4-4D99-8D97-AF7D1FB88664}"/>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05" name="正方形/長方形 604">
          <a:extLst>
            <a:ext uri="{FF2B5EF4-FFF2-40B4-BE49-F238E27FC236}">
              <a16:creationId xmlns:a16="http://schemas.microsoft.com/office/drawing/2014/main" id="{89940225-6DE6-49ED-9165-89DB441EE935}"/>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06" name="正方形/長方形 605">
          <a:extLst>
            <a:ext uri="{FF2B5EF4-FFF2-40B4-BE49-F238E27FC236}">
              <a16:creationId xmlns:a16="http://schemas.microsoft.com/office/drawing/2014/main" id="{A08CA052-C228-4675-B84C-C91C539D304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7" name="正方形/長方形 606">
          <a:extLst>
            <a:ext uri="{FF2B5EF4-FFF2-40B4-BE49-F238E27FC236}">
              <a16:creationId xmlns:a16="http://schemas.microsoft.com/office/drawing/2014/main" id="{33DFC9A1-62B6-4816-AE01-B4B4AB87FF1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8" name="正方形/長方形 607">
          <a:extLst>
            <a:ext uri="{FF2B5EF4-FFF2-40B4-BE49-F238E27FC236}">
              <a16:creationId xmlns:a16="http://schemas.microsoft.com/office/drawing/2014/main" id="{AF529A3C-0CE8-493E-8B47-C60E7E5E5DE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9" name="正方形/長方形 608">
          <a:extLst>
            <a:ext uri="{FF2B5EF4-FFF2-40B4-BE49-F238E27FC236}">
              <a16:creationId xmlns:a16="http://schemas.microsoft.com/office/drawing/2014/main" id="{A9FE3631-A396-4162-B99B-6D39A169C34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0" name="正方形/長方形 609">
          <a:extLst>
            <a:ext uri="{FF2B5EF4-FFF2-40B4-BE49-F238E27FC236}">
              <a16:creationId xmlns:a16="http://schemas.microsoft.com/office/drawing/2014/main" id="{6E27D582-CFCA-4E56-A222-433CF0E1F94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1" name="正方形/長方形 610">
          <a:extLst>
            <a:ext uri="{FF2B5EF4-FFF2-40B4-BE49-F238E27FC236}">
              <a16:creationId xmlns:a16="http://schemas.microsoft.com/office/drawing/2014/main" id="{3D7B04AB-8C9F-4986-96B0-3CC520FA5DC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2" name="正方形/長方形 611">
          <a:extLst>
            <a:ext uri="{FF2B5EF4-FFF2-40B4-BE49-F238E27FC236}">
              <a16:creationId xmlns:a16="http://schemas.microsoft.com/office/drawing/2014/main" id="{00B694A5-3D90-4333-B1B5-AE27255AB91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3" name="正方形/長方形 612">
          <a:extLst>
            <a:ext uri="{FF2B5EF4-FFF2-40B4-BE49-F238E27FC236}">
              <a16:creationId xmlns:a16="http://schemas.microsoft.com/office/drawing/2014/main" id="{CB616C11-93F8-44BF-A9E6-358063640B4F}"/>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4" name="テキスト ボックス 613">
          <a:extLst>
            <a:ext uri="{FF2B5EF4-FFF2-40B4-BE49-F238E27FC236}">
              <a16:creationId xmlns:a16="http://schemas.microsoft.com/office/drawing/2014/main" id="{FEBDB0DC-3C4F-40D5-ADDE-64D3D2CFEF4A}"/>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5" name="直線コネクタ 614">
          <a:extLst>
            <a:ext uri="{FF2B5EF4-FFF2-40B4-BE49-F238E27FC236}">
              <a16:creationId xmlns:a16="http://schemas.microsoft.com/office/drawing/2014/main" id="{E4F5EE3B-6A83-4DB2-9247-41B32F914356}"/>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16" name="テキスト ボックス 615">
          <a:extLst>
            <a:ext uri="{FF2B5EF4-FFF2-40B4-BE49-F238E27FC236}">
              <a16:creationId xmlns:a16="http://schemas.microsoft.com/office/drawing/2014/main" id="{4B1A860C-F1D9-4F4C-B086-C604A943768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17" name="直線コネクタ 616">
          <a:extLst>
            <a:ext uri="{FF2B5EF4-FFF2-40B4-BE49-F238E27FC236}">
              <a16:creationId xmlns:a16="http://schemas.microsoft.com/office/drawing/2014/main" id="{90985770-C07D-49F2-81B2-9AFC370275E1}"/>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18" name="テキスト ボックス 617">
          <a:extLst>
            <a:ext uri="{FF2B5EF4-FFF2-40B4-BE49-F238E27FC236}">
              <a16:creationId xmlns:a16="http://schemas.microsoft.com/office/drawing/2014/main" id="{5B596C06-75EC-406A-89E3-FABD43FF88AE}"/>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19" name="直線コネクタ 618">
          <a:extLst>
            <a:ext uri="{FF2B5EF4-FFF2-40B4-BE49-F238E27FC236}">
              <a16:creationId xmlns:a16="http://schemas.microsoft.com/office/drawing/2014/main" id="{B7E8039A-318A-4A77-A23A-91367EB57E98}"/>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20" name="テキスト ボックス 619">
          <a:extLst>
            <a:ext uri="{FF2B5EF4-FFF2-40B4-BE49-F238E27FC236}">
              <a16:creationId xmlns:a16="http://schemas.microsoft.com/office/drawing/2014/main" id="{AB9A6611-04C8-4325-B053-B353B37566D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21" name="直線コネクタ 620">
          <a:extLst>
            <a:ext uri="{FF2B5EF4-FFF2-40B4-BE49-F238E27FC236}">
              <a16:creationId xmlns:a16="http://schemas.microsoft.com/office/drawing/2014/main" id="{42B6E27D-FBFB-462C-8241-A0B90C14C748}"/>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22" name="テキスト ボックス 621">
          <a:extLst>
            <a:ext uri="{FF2B5EF4-FFF2-40B4-BE49-F238E27FC236}">
              <a16:creationId xmlns:a16="http://schemas.microsoft.com/office/drawing/2014/main" id="{989E18B4-1795-4055-8DEE-1744561641E5}"/>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23" name="直線コネクタ 622">
          <a:extLst>
            <a:ext uri="{FF2B5EF4-FFF2-40B4-BE49-F238E27FC236}">
              <a16:creationId xmlns:a16="http://schemas.microsoft.com/office/drawing/2014/main" id="{C7CCD4FB-6B87-44AA-90FC-C1A82D79E543}"/>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24" name="テキスト ボックス 623">
          <a:extLst>
            <a:ext uri="{FF2B5EF4-FFF2-40B4-BE49-F238E27FC236}">
              <a16:creationId xmlns:a16="http://schemas.microsoft.com/office/drawing/2014/main" id="{445BC04A-313C-49D3-A697-5C2EE1EACFC2}"/>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25" name="直線コネクタ 624">
          <a:extLst>
            <a:ext uri="{FF2B5EF4-FFF2-40B4-BE49-F238E27FC236}">
              <a16:creationId xmlns:a16="http://schemas.microsoft.com/office/drawing/2014/main" id="{C676C4BD-9BBC-43A0-8A92-93A48C00E517}"/>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26" name="テキスト ボックス 625">
          <a:extLst>
            <a:ext uri="{FF2B5EF4-FFF2-40B4-BE49-F238E27FC236}">
              <a16:creationId xmlns:a16="http://schemas.microsoft.com/office/drawing/2014/main" id="{106E9EBB-D383-4C18-8427-DD3AC993BB69}"/>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7" name="直線コネクタ 626">
          <a:extLst>
            <a:ext uri="{FF2B5EF4-FFF2-40B4-BE49-F238E27FC236}">
              <a16:creationId xmlns:a16="http://schemas.microsoft.com/office/drawing/2014/main" id="{F03D945C-02F9-4645-BC89-FB4653657E31}"/>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28" name="テキスト ボックス 627">
          <a:extLst>
            <a:ext uri="{FF2B5EF4-FFF2-40B4-BE49-F238E27FC236}">
              <a16:creationId xmlns:a16="http://schemas.microsoft.com/office/drawing/2014/main" id="{38BD46FE-2D29-4CD2-87B5-DDFE746A7D8B}"/>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9" name="【消防施設】&#10;有形固定資産減価償却率グラフ枠">
          <a:extLst>
            <a:ext uri="{FF2B5EF4-FFF2-40B4-BE49-F238E27FC236}">
              <a16:creationId xmlns:a16="http://schemas.microsoft.com/office/drawing/2014/main" id="{9B54CCF6-48A0-4EBF-B68F-9B1EE7A378D6}"/>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127636</xdr:rowOff>
    </xdr:from>
    <xdr:to>
      <xdr:col>85</xdr:col>
      <xdr:colOff>126364</xdr:colOff>
      <xdr:row>85</xdr:row>
      <xdr:rowOff>118111</xdr:rowOff>
    </xdr:to>
    <xdr:cxnSp macro="">
      <xdr:nvCxnSpPr>
        <xdr:cNvPr id="630" name="直線コネクタ 629">
          <a:extLst>
            <a:ext uri="{FF2B5EF4-FFF2-40B4-BE49-F238E27FC236}">
              <a16:creationId xmlns:a16="http://schemas.microsoft.com/office/drawing/2014/main" id="{26D9376C-3ADD-46C9-B31F-0A03D3D2EEED}"/>
            </a:ext>
          </a:extLst>
        </xdr:cNvPr>
        <xdr:cNvCxnSpPr/>
      </xdr:nvCxnSpPr>
      <xdr:spPr>
        <a:xfrm flipV="1">
          <a:off x="16318864" y="13329286"/>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121938</xdr:rowOff>
    </xdr:from>
    <xdr:ext cx="405111" cy="259045"/>
    <xdr:sp macro="" textlink="">
      <xdr:nvSpPr>
        <xdr:cNvPr id="631" name="【消防施設】&#10;有形固定資産減価償却率最小値テキスト">
          <a:extLst>
            <a:ext uri="{FF2B5EF4-FFF2-40B4-BE49-F238E27FC236}">
              <a16:creationId xmlns:a16="http://schemas.microsoft.com/office/drawing/2014/main" id="{36B8A15E-2602-4AFC-9073-2F6F6718826E}"/>
            </a:ext>
          </a:extLst>
        </xdr:cNvPr>
        <xdr:cNvSpPr txBox="1"/>
      </xdr:nvSpPr>
      <xdr:spPr>
        <a:xfrm>
          <a:off x="16357600" y="1469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118111</xdr:rowOff>
    </xdr:from>
    <xdr:to>
      <xdr:col>86</xdr:col>
      <xdr:colOff>25400</xdr:colOff>
      <xdr:row>85</xdr:row>
      <xdr:rowOff>118111</xdr:rowOff>
    </xdr:to>
    <xdr:cxnSp macro="">
      <xdr:nvCxnSpPr>
        <xdr:cNvPr id="632" name="直線コネクタ 631">
          <a:extLst>
            <a:ext uri="{FF2B5EF4-FFF2-40B4-BE49-F238E27FC236}">
              <a16:creationId xmlns:a16="http://schemas.microsoft.com/office/drawing/2014/main" id="{081F7BD6-5AF7-49C5-A0B6-B04D4CF3CF5C}"/>
            </a:ext>
          </a:extLst>
        </xdr:cNvPr>
        <xdr:cNvCxnSpPr/>
      </xdr:nvCxnSpPr>
      <xdr:spPr>
        <a:xfrm>
          <a:off x="16230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74313</xdr:rowOff>
    </xdr:from>
    <xdr:ext cx="405111" cy="259045"/>
    <xdr:sp macro="" textlink="">
      <xdr:nvSpPr>
        <xdr:cNvPr id="633" name="【消防施設】&#10;有形固定資産減価償却率最大値テキスト">
          <a:extLst>
            <a:ext uri="{FF2B5EF4-FFF2-40B4-BE49-F238E27FC236}">
              <a16:creationId xmlns:a16="http://schemas.microsoft.com/office/drawing/2014/main" id="{B60BF8DD-F8C8-4A20-9B06-A6FE520A4917}"/>
            </a:ext>
          </a:extLst>
        </xdr:cNvPr>
        <xdr:cNvSpPr txBox="1"/>
      </xdr:nvSpPr>
      <xdr:spPr>
        <a:xfrm>
          <a:off x="16357600" y="1310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127636</xdr:rowOff>
    </xdr:from>
    <xdr:to>
      <xdr:col>86</xdr:col>
      <xdr:colOff>25400</xdr:colOff>
      <xdr:row>77</xdr:row>
      <xdr:rowOff>127636</xdr:rowOff>
    </xdr:to>
    <xdr:cxnSp macro="">
      <xdr:nvCxnSpPr>
        <xdr:cNvPr id="634" name="直線コネクタ 633">
          <a:extLst>
            <a:ext uri="{FF2B5EF4-FFF2-40B4-BE49-F238E27FC236}">
              <a16:creationId xmlns:a16="http://schemas.microsoft.com/office/drawing/2014/main" id="{B41707F6-E081-4474-AC23-ADC217D130B9}"/>
            </a:ext>
          </a:extLst>
        </xdr:cNvPr>
        <xdr:cNvCxnSpPr/>
      </xdr:nvCxnSpPr>
      <xdr:spPr>
        <a:xfrm>
          <a:off x="16230600" y="1332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76216</xdr:rowOff>
    </xdr:from>
    <xdr:ext cx="405111" cy="259045"/>
    <xdr:sp macro="" textlink="">
      <xdr:nvSpPr>
        <xdr:cNvPr id="635" name="【消防施設】&#10;有形固定資産減価償却率平均値テキスト">
          <a:extLst>
            <a:ext uri="{FF2B5EF4-FFF2-40B4-BE49-F238E27FC236}">
              <a16:creationId xmlns:a16="http://schemas.microsoft.com/office/drawing/2014/main" id="{67981A7F-A1C0-45A8-9081-D1E77795D922}"/>
            </a:ext>
          </a:extLst>
        </xdr:cNvPr>
        <xdr:cNvSpPr txBox="1"/>
      </xdr:nvSpPr>
      <xdr:spPr>
        <a:xfrm>
          <a:off x="16357600" y="13963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97789</xdr:rowOff>
    </xdr:from>
    <xdr:to>
      <xdr:col>85</xdr:col>
      <xdr:colOff>177800</xdr:colOff>
      <xdr:row>82</xdr:row>
      <xdr:rowOff>27939</xdr:rowOff>
    </xdr:to>
    <xdr:sp macro="" textlink="">
      <xdr:nvSpPr>
        <xdr:cNvPr id="636" name="フローチャート: 判断 635">
          <a:extLst>
            <a:ext uri="{FF2B5EF4-FFF2-40B4-BE49-F238E27FC236}">
              <a16:creationId xmlns:a16="http://schemas.microsoft.com/office/drawing/2014/main" id="{74D3CCBC-8F38-4C78-9271-3658393EB96C}"/>
            </a:ext>
          </a:extLst>
        </xdr:cNvPr>
        <xdr:cNvSpPr/>
      </xdr:nvSpPr>
      <xdr:spPr>
        <a:xfrm>
          <a:off x="162687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59689</xdr:rowOff>
    </xdr:from>
    <xdr:to>
      <xdr:col>81</xdr:col>
      <xdr:colOff>101600</xdr:colOff>
      <xdr:row>81</xdr:row>
      <xdr:rowOff>161289</xdr:rowOff>
    </xdr:to>
    <xdr:sp macro="" textlink="">
      <xdr:nvSpPr>
        <xdr:cNvPr id="637" name="フローチャート: 判断 636">
          <a:extLst>
            <a:ext uri="{FF2B5EF4-FFF2-40B4-BE49-F238E27FC236}">
              <a16:creationId xmlns:a16="http://schemas.microsoft.com/office/drawing/2014/main" id="{58F36012-6627-4E9B-81CD-1F242EE4BAFD}"/>
            </a:ext>
          </a:extLst>
        </xdr:cNvPr>
        <xdr:cNvSpPr/>
      </xdr:nvSpPr>
      <xdr:spPr>
        <a:xfrm>
          <a:off x="15430500" y="1394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63500</xdr:rowOff>
    </xdr:from>
    <xdr:to>
      <xdr:col>76</xdr:col>
      <xdr:colOff>165100</xdr:colOff>
      <xdr:row>81</xdr:row>
      <xdr:rowOff>165100</xdr:rowOff>
    </xdr:to>
    <xdr:sp macro="" textlink="">
      <xdr:nvSpPr>
        <xdr:cNvPr id="638" name="フローチャート: 判断 637">
          <a:extLst>
            <a:ext uri="{FF2B5EF4-FFF2-40B4-BE49-F238E27FC236}">
              <a16:creationId xmlns:a16="http://schemas.microsoft.com/office/drawing/2014/main" id="{C836175C-01B4-4571-9767-13BBB76A439C}"/>
            </a:ext>
          </a:extLst>
        </xdr:cNvPr>
        <xdr:cNvSpPr/>
      </xdr:nvSpPr>
      <xdr:spPr>
        <a:xfrm>
          <a:off x="14541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86361</xdr:rowOff>
    </xdr:from>
    <xdr:to>
      <xdr:col>72</xdr:col>
      <xdr:colOff>38100</xdr:colOff>
      <xdr:row>82</xdr:row>
      <xdr:rowOff>16511</xdr:rowOff>
    </xdr:to>
    <xdr:sp macro="" textlink="">
      <xdr:nvSpPr>
        <xdr:cNvPr id="639" name="フローチャート: 判断 638">
          <a:extLst>
            <a:ext uri="{FF2B5EF4-FFF2-40B4-BE49-F238E27FC236}">
              <a16:creationId xmlns:a16="http://schemas.microsoft.com/office/drawing/2014/main" id="{F9EFA30E-0E37-4DF2-B491-B1FE1109C588}"/>
            </a:ext>
          </a:extLst>
        </xdr:cNvPr>
        <xdr:cNvSpPr/>
      </xdr:nvSpPr>
      <xdr:spPr>
        <a:xfrm>
          <a:off x="136525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59689</xdr:rowOff>
    </xdr:from>
    <xdr:to>
      <xdr:col>67</xdr:col>
      <xdr:colOff>101600</xdr:colOff>
      <xdr:row>81</xdr:row>
      <xdr:rowOff>161289</xdr:rowOff>
    </xdr:to>
    <xdr:sp macro="" textlink="">
      <xdr:nvSpPr>
        <xdr:cNvPr id="640" name="フローチャート: 判断 639">
          <a:extLst>
            <a:ext uri="{FF2B5EF4-FFF2-40B4-BE49-F238E27FC236}">
              <a16:creationId xmlns:a16="http://schemas.microsoft.com/office/drawing/2014/main" id="{B8036E7D-A75C-48CE-B069-4B065F500238}"/>
            </a:ext>
          </a:extLst>
        </xdr:cNvPr>
        <xdr:cNvSpPr/>
      </xdr:nvSpPr>
      <xdr:spPr>
        <a:xfrm>
          <a:off x="12763500" y="1394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1" name="テキスト ボックス 640">
          <a:extLst>
            <a:ext uri="{FF2B5EF4-FFF2-40B4-BE49-F238E27FC236}">
              <a16:creationId xmlns:a16="http://schemas.microsoft.com/office/drawing/2014/main" id="{63DB20E3-45A0-4CA2-93B0-9BC9DB28E23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2" name="テキスト ボックス 641">
          <a:extLst>
            <a:ext uri="{FF2B5EF4-FFF2-40B4-BE49-F238E27FC236}">
              <a16:creationId xmlns:a16="http://schemas.microsoft.com/office/drawing/2014/main" id="{7E7AB0BA-C7B8-4D53-99F0-290E4005A983}"/>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3" name="テキスト ボックス 642">
          <a:extLst>
            <a:ext uri="{FF2B5EF4-FFF2-40B4-BE49-F238E27FC236}">
              <a16:creationId xmlns:a16="http://schemas.microsoft.com/office/drawing/2014/main" id="{0A5878FA-D186-481F-8B43-622B5E5AB675}"/>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4" name="テキスト ボックス 643">
          <a:extLst>
            <a:ext uri="{FF2B5EF4-FFF2-40B4-BE49-F238E27FC236}">
              <a16:creationId xmlns:a16="http://schemas.microsoft.com/office/drawing/2014/main" id="{9C2E5A9C-EFDA-489D-B792-E309BCE711CB}"/>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5" name="テキスト ボックス 644">
          <a:extLst>
            <a:ext uri="{FF2B5EF4-FFF2-40B4-BE49-F238E27FC236}">
              <a16:creationId xmlns:a16="http://schemas.microsoft.com/office/drawing/2014/main" id="{0CD6DB5F-1339-468F-9748-12E8A718719F}"/>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143511</xdr:rowOff>
    </xdr:from>
    <xdr:to>
      <xdr:col>85</xdr:col>
      <xdr:colOff>177800</xdr:colOff>
      <xdr:row>78</xdr:row>
      <xdr:rowOff>73661</xdr:rowOff>
    </xdr:to>
    <xdr:sp macro="" textlink="">
      <xdr:nvSpPr>
        <xdr:cNvPr id="646" name="楕円 645">
          <a:extLst>
            <a:ext uri="{FF2B5EF4-FFF2-40B4-BE49-F238E27FC236}">
              <a16:creationId xmlns:a16="http://schemas.microsoft.com/office/drawing/2014/main" id="{E82109C0-117C-4302-B507-AD9B6E282AF8}"/>
            </a:ext>
          </a:extLst>
        </xdr:cNvPr>
        <xdr:cNvSpPr/>
      </xdr:nvSpPr>
      <xdr:spPr>
        <a:xfrm>
          <a:off x="16268700" y="1334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58438</xdr:rowOff>
    </xdr:from>
    <xdr:ext cx="405111" cy="259045"/>
    <xdr:sp macro="" textlink="">
      <xdr:nvSpPr>
        <xdr:cNvPr id="647" name="【消防施設】&#10;有形固定資産減価償却率該当値テキスト">
          <a:extLst>
            <a:ext uri="{FF2B5EF4-FFF2-40B4-BE49-F238E27FC236}">
              <a16:creationId xmlns:a16="http://schemas.microsoft.com/office/drawing/2014/main" id="{FC54C0E9-5BA4-45FA-941C-6BAA1EF88893}"/>
            </a:ext>
          </a:extLst>
        </xdr:cNvPr>
        <xdr:cNvSpPr txBox="1"/>
      </xdr:nvSpPr>
      <xdr:spPr>
        <a:xfrm>
          <a:off x="16357600" y="13260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124461</xdr:rowOff>
    </xdr:from>
    <xdr:to>
      <xdr:col>81</xdr:col>
      <xdr:colOff>101600</xdr:colOff>
      <xdr:row>78</xdr:row>
      <xdr:rowOff>54611</xdr:rowOff>
    </xdr:to>
    <xdr:sp macro="" textlink="">
      <xdr:nvSpPr>
        <xdr:cNvPr id="648" name="楕円 647">
          <a:extLst>
            <a:ext uri="{FF2B5EF4-FFF2-40B4-BE49-F238E27FC236}">
              <a16:creationId xmlns:a16="http://schemas.microsoft.com/office/drawing/2014/main" id="{F4D92052-FFF0-4419-8CBB-48A9486796F2}"/>
            </a:ext>
          </a:extLst>
        </xdr:cNvPr>
        <xdr:cNvSpPr/>
      </xdr:nvSpPr>
      <xdr:spPr>
        <a:xfrm>
          <a:off x="15430500" y="1332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3811</xdr:rowOff>
    </xdr:from>
    <xdr:to>
      <xdr:col>85</xdr:col>
      <xdr:colOff>127000</xdr:colOff>
      <xdr:row>78</xdr:row>
      <xdr:rowOff>22861</xdr:rowOff>
    </xdr:to>
    <xdr:cxnSp macro="">
      <xdr:nvCxnSpPr>
        <xdr:cNvPr id="649" name="直線コネクタ 648">
          <a:extLst>
            <a:ext uri="{FF2B5EF4-FFF2-40B4-BE49-F238E27FC236}">
              <a16:creationId xmlns:a16="http://schemas.microsoft.com/office/drawing/2014/main" id="{AAC8672D-3CA0-457C-8BC4-8EAA210607DC}"/>
            </a:ext>
          </a:extLst>
        </xdr:cNvPr>
        <xdr:cNvCxnSpPr/>
      </xdr:nvCxnSpPr>
      <xdr:spPr>
        <a:xfrm>
          <a:off x="15481300" y="13376911"/>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48261</xdr:rowOff>
    </xdr:from>
    <xdr:to>
      <xdr:col>76</xdr:col>
      <xdr:colOff>165100</xdr:colOff>
      <xdr:row>78</xdr:row>
      <xdr:rowOff>149861</xdr:rowOff>
    </xdr:to>
    <xdr:sp macro="" textlink="">
      <xdr:nvSpPr>
        <xdr:cNvPr id="650" name="楕円 649">
          <a:extLst>
            <a:ext uri="{FF2B5EF4-FFF2-40B4-BE49-F238E27FC236}">
              <a16:creationId xmlns:a16="http://schemas.microsoft.com/office/drawing/2014/main" id="{FA8BC5F8-FB70-47BD-90A2-2C8818CA867F}"/>
            </a:ext>
          </a:extLst>
        </xdr:cNvPr>
        <xdr:cNvSpPr/>
      </xdr:nvSpPr>
      <xdr:spPr>
        <a:xfrm>
          <a:off x="14541500" y="1342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3811</xdr:rowOff>
    </xdr:from>
    <xdr:to>
      <xdr:col>81</xdr:col>
      <xdr:colOff>50800</xdr:colOff>
      <xdr:row>78</xdr:row>
      <xdr:rowOff>99061</xdr:rowOff>
    </xdr:to>
    <xdr:cxnSp macro="">
      <xdr:nvCxnSpPr>
        <xdr:cNvPr id="651" name="直線コネクタ 650">
          <a:extLst>
            <a:ext uri="{FF2B5EF4-FFF2-40B4-BE49-F238E27FC236}">
              <a16:creationId xmlns:a16="http://schemas.microsoft.com/office/drawing/2014/main" id="{D66C498F-9003-40A7-98D0-47769918759F}"/>
            </a:ext>
          </a:extLst>
        </xdr:cNvPr>
        <xdr:cNvCxnSpPr/>
      </xdr:nvCxnSpPr>
      <xdr:spPr>
        <a:xfrm flipV="1">
          <a:off x="14592300" y="13376911"/>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48261</xdr:rowOff>
    </xdr:from>
    <xdr:to>
      <xdr:col>72</xdr:col>
      <xdr:colOff>38100</xdr:colOff>
      <xdr:row>82</xdr:row>
      <xdr:rowOff>149861</xdr:rowOff>
    </xdr:to>
    <xdr:sp macro="" textlink="">
      <xdr:nvSpPr>
        <xdr:cNvPr id="652" name="楕円 651">
          <a:extLst>
            <a:ext uri="{FF2B5EF4-FFF2-40B4-BE49-F238E27FC236}">
              <a16:creationId xmlns:a16="http://schemas.microsoft.com/office/drawing/2014/main" id="{FDE5495B-E723-4F38-AABC-197FA06F4816}"/>
            </a:ext>
          </a:extLst>
        </xdr:cNvPr>
        <xdr:cNvSpPr/>
      </xdr:nvSpPr>
      <xdr:spPr>
        <a:xfrm>
          <a:off x="13652500" y="1410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99061</xdr:rowOff>
    </xdr:from>
    <xdr:to>
      <xdr:col>76</xdr:col>
      <xdr:colOff>114300</xdr:colOff>
      <xdr:row>82</xdr:row>
      <xdr:rowOff>99061</xdr:rowOff>
    </xdr:to>
    <xdr:cxnSp macro="">
      <xdr:nvCxnSpPr>
        <xdr:cNvPr id="653" name="直線コネクタ 652">
          <a:extLst>
            <a:ext uri="{FF2B5EF4-FFF2-40B4-BE49-F238E27FC236}">
              <a16:creationId xmlns:a16="http://schemas.microsoft.com/office/drawing/2014/main" id="{08AF3F4A-3673-4006-97EB-A91CA620D411}"/>
            </a:ext>
          </a:extLst>
        </xdr:cNvPr>
        <xdr:cNvCxnSpPr/>
      </xdr:nvCxnSpPr>
      <xdr:spPr>
        <a:xfrm flipV="1">
          <a:off x="13703300" y="13472161"/>
          <a:ext cx="889000" cy="68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52070</xdr:rowOff>
    </xdr:from>
    <xdr:to>
      <xdr:col>67</xdr:col>
      <xdr:colOff>101600</xdr:colOff>
      <xdr:row>84</xdr:row>
      <xdr:rowOff>153670</xdr:rowOff>
    </xdr:to>
    <xdr:sp macro="" textlink="">
      <xdr:nvSpPr>
        <xdr:cNvPr id="654" name="楕円 653">
          <a:extLst>
            <a:ext uri="{FF2B5EF4-FFF2-40B4-BE49-F238E27FC236}">
              <a16:creationId xmlns:a16="http://schemas.microsoft.com/office/drawing/2014/main" id="{928D867B-0607-468D-8017-F96AE0A2581A}"/>
            </a:ext>
          </a:extLst>
        </xdr:cNvPr>
        <xdr:cNvSpPr/>
      </xdr:nvSpPr>
      <xdr:spPr>
        <a:xfrm>
          <a:off x="12763500" y="1445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99061</xdr:rowOff>
    </xdr:from>
    <xdr:to>
      <xdr:col>71</xdr:col>
      <xdr:colOff>177800</xdr:colOff>
      <xdr:row>84</xdr:row>
      <xdr:rowOff>102870</xdr:rowOff>
    </xdr:to>
    <xdr:cxnSp macro="">
      <xdr:nvCxnSpPr>
        <xdr:cNvPr id="655" name="直線コネクタ 654">
          <a:extLst>
            <a:ext uri="{FF2B5EF4-FFF2-40B4-BE49-F238E27FC236}">
              <a16:creationId xmlns:a16="http://schemas.microsoft.com/office/drawing/2014/main" id="{BF5CE915-436D-4290-8251-453678D18A08}"/>
            </a:ext>
          </a:extLst>
        </xdr:cNvPr>
        <xdr:cNvCxnSpPr/>
      </xdr:nvCxnSpPr>
      <xdr:spPr>
        <a:xfrm flipV="1">
          <a:off x="12814300" y="14157961"/>
          <a:ext cx="889000" cy="346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152416</xdr:rowOff>
    </xdr:from>
    <xdr:ext cx="405111" cy="259045"/>
    <xdr:sp macro="" textlink="">
      <xdr:nvSpPr>
        <xdr:cNvPr id="656" name="n_1aveValue【消防施設】&#10;有形固定資産減価償却率">
          <a:extLst>
            <a:ext uri="{FF2B5EF4-FFF2-40B4-BE49-F238E27FC236}">
              <a16:creationId xmlns:a16="http://schemas.microsoft.com/office/drawing/2014/main" id="{DB019855-2F4C-4EC1-86F1-94E1CDDD9B5F}"/>
            </a:ext>
          </a:extLst>
        </xdr:cNvPr>
        <xdr:cNvSpPr txBox="1"/>
      </xdr:nvSpPr>
      <xdr:spPr>
        <a:xfrm>
          <a:off x="15266044" y="1403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156227</xdr:rowOff>
    </xdr:from>
    <xdr:ext cx="405111" cy="259045"/>
    <xdr:sp macro="" textlink="">
      <xdr:nvSpPr>
        <xdr:cNvPr id="657" name="n_2aveValue【消防施設】&#10;有形固定資産減価償却率">
          <a:extLst>
            <a:ext uri="{FF2B5EF4-FFF2-40B4-BE49-F238E27FC236}">
              <a16:creationId xmlns:a16="http://schemas.microsoft.com/office/drawing/2014/main" id="{CEE1D155-70F5-4C4B-99C5-4F6D5A9C1F12}"/>
            </a:ext>
          </a:extLst>
        </xdr:cNvPr>
        <xdr:cNvSpPr txBox="1"/>
      </xdr:nvSpPr>
      <xdr:spPr>
        <a:xfrm>
          <a:off x="14389744" y="1404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33038</xdr:rowOff>
    </xdr:from>
    <xdr:ext cx="405111" cy="259045"/>
    <xdr:sp macro="" textlink="">
      <xdr:nvSpPr>
        <xdr:cNvPr id="658" name="n_3aveValue【消防施設】&#10;有形固定資産減価償却率">
          <a:extLst>
            <a:ext uri="{FF2B5EF4-FFF2-40B4-BE49-F238E27FC236}">
              <a16:creationId xmlns:a16="http://schemas.microsoft.com/office/drawing/2014/main" id="{96E5C588-AD86-4C5C-B758-F339CD950BBF}"/>
            </a:ext>
          </a:extLst>
        </xdr:cNvPr>
        <xdr:cNvSpPr txBox="1"/>
      </xdr:nvSpPr>
      <xdr:spPr>
        <a:xfrm>
          <a:off x="13500744" y="1374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6366</xdr:rowOff>
    </xdr:from>
    <xdr:ext cx="405111" cy="259045"/>
    <xdr:sp macro="" textlink="">
      <xdr:nvSpPr>
        <xdr:cNvPr id="659" name="n_4aveValue【消防施設】&#10;有形固定資産減価償却率">
          <a:extLst>
            <a:ext uri="{FF2B5EF4-FFF2-40B4-BE49-F238E27FC236}">
              <a16:creationId xmlns:a16="http://schemas.microsoft.com/office/drawing/2014/main" id="{74AE0900-C4A6-460C-B962-633F7DEF266F}"/>
            </a:ext>
          </a:extLst>
        </xdr:cNvPr>
        <xdr:cNvSpPr txBox="1"/>
      </xdr:nvSpPr>
      <xdr:spPr>
        <a:xfrm>
          <a:off x="12611744" y="1372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71138</xdr:rowOff>
    </xdr:from>
    <xdr:ext cx="405111" cy="259045"/>
    <xdr:sp macro="" textlink="">
      <xdr:nvSpPr>
        <xdr:cNvPr id="660" name="n_1mainValue【消防施設】&#10;有形固定資産減価償却率">
          <a:extLst>
            <a:ext uri="{FF2B5EF4-FFF2-40B4-BE49-F238E27FC236}">
              <a16:creationId xmlns:a16="http://schemas.microsoft.com/office/drawing/2014/main" id="{38B052F4-019E-41C4-B3C4-FB016A0F80A4}"/>
            </a:ext>
          </a:extLst>
        </xdr:cNvPr>
        <xdr:cNvSpPr txBox="1"/>
      </xdr:nvSpPr>
      <xdr:spPr>
        <a:xfrm>
          <a:off x="15266044" y="1310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166388</xdr:rowOff>
    </xdr:from>
    <xdr:ext cx="405111" cy="259045"/>
    <xdr:sp macro="" textlink="">
      <xdr:nvSpPr>
        <xdr:cNvPr id="661" name="n_2mainValue【消防施設】&#10;有形固定資産減価償却率">
          <a:extLst>
            <a:ext uri="{FF2B5EF4-FFF2-40B4-BE49-F238E27FC236}">
              <a16:creationId xmlns:a16="http://schemas.microsoft.com/office/drawing/2014/main" id="{B95EF769-4D2D-4280-B13B-C6EB568A0B46}"/>
            </a:ext>
          </a:extLst>
        </xdr:cNvPr>
        <xdr:cNvSpPr txBox="1"/>
      </xdr:nvSpPr>
      <xdr:spPr>
        <a:xfrm>
          <a:off x="14389744" y="13196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140988</xdr:rowOff>
    </xdr:from>
    <xdr:ext cx="405111" cy="259045"/>
    <xdr:sp macro="" textlink="">
      <xdr:nvSpPr>
        <xdr:cNvPr id="662" name="n_3mainValue【消防施設】&#10;有形固定資産減価償却率">
          <a:extLst>
            <a:ext uri="{FF2B5EF4-FFF2-40B4-BE49-F238E27FC236}">
              <a16:creationId xmlns:a16="http://schemas.microsoft.com/office/drawing/2014/main" id="{03A3B6EF-66ED-4B3B-A209-7C45BC7F9FC3}"/>
            </a:ext>
          </a:extLst>
        </xdr:cNvPr>
        <xdr:cNvSpPr txBox="1"/>
      </xdr:nvSpPr>
      <xdr:spPr>
        <a:xfrm>
          <a:off x="13500744" y="1419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144797</xdr:rowOff>
    </xdr:from>
    <xdr:ext cx="405111" cy="259045"/>
    <xdr:sp macro="" textlink="">
      <xdr:nvSpPr>
        <xdr:cNvPr id="663" name="n_4mainValue【消防施設】&#10;有形固定資産減価償却率">
          <a:extLst>
            <a:ext uri="{FF2B5EF4-FFF2-40B4-BE49-F238E27FC236}">
              <a16:creationId xmlns:a16="http://schemas.microsoft.com/office/drawing/2014/main" id="{80BEA3F2-3D94-4D5E-94B0-22B5244B6475}"/>
            </a:ext>
          </a:extLst>
        </xdr:cNvPr>
        <xdr:cNvSpPr txBox="1"/>
      </xdr:nvSpPr>
      <xdr:spPr>
        <a:xfrm>
          <a:off x="12611744" y="1454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4" name="正方形/長方形 663">
          <a:extLst>
            <a:ext uri="{FF2B5EF4-FFF2-40B4-BE49-F238E27FC236}">
              <a16:creationId xmlns:a16="http://schemas.microsoft.com/office/drawing/2014/main" id="{B148F766-22F4-4EF5-8388-E80E904D76E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5" name="正方形/長方形 664">
          <a:extLst>
            <a:ext uri="{FF2B5EF4-FFF2-40B4-BE49-F238E27FC236}">
              <a16:creationId xmlns:a16="http://schemas.microsoft.com/office/drawing/2014/main" id="{8C6A4DF5-B2C5-4A82-8828-9B45C046012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66" name="正方形/長方形 665">
          <a:extLst>
            <a:ext uri="{FF2B5EF4-FFF2-40B4-BE49-F238E27FC236}">
              <a16:creationId xmlns:a16="http://schemas.microsoft.com/office/drawing/2014/main" id="{199D5C6D-5DC7-4CCA-A208-1E2769247AA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7" name="正方形/長方形 666">
          <a:extLst>
            <a:ext uri="{FF2B5EF4-FFF2-40B4-BE49-F238E27FC236}">
              <a16:creationId xmlns:a16="http://schemas.microsoft.com/office/drawing/2014/main" id="{05D383F3-1DAA-4B40-A1A4-5E3C2979F3A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8" name="正方形/長方形 667">
          <a:extLst>
            <a:ext uri="{FF2B5EF4-FFF2-40B4-BE49-F238E27FC236}">
              <a16:creationId xmlns:a16="http://schemas.microsoft.com/office/drawing/2014/main" id="{BCAE5423-6758-4312-B9EE-629514B2F1B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9" name="正方形/長方形 668">
          <a:extLst>
            <a:ext uri="{FF2B5EF4-FFF2-40B4-BE49-F238E27FC236}">
              <a16:creationId xmlns:a16="http://schemas.microsoft.com/office/drawing/2014/main" id="{A9B51640-9E84-4884-9717-AFC3D0AB818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0" name="正方形/長方形 669">
          <a:extLst>
            <a:ext uri="{FF2B5EF4-FFF2-40B4-BE49-F238E27FC236}">
              <a16:creationId xmlns:a16="http://schemas.microsoft.com/office/drawing/2014/main" id="{E64166F4-49DA-4090-9288-5B1414CF1F7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1" name="正方形/長方形 670">
          <a:extLst>
            <a:ext uri="{FF2B5EF4-FFF2-40B4-BE49-F238E27FC236}">
              <a16:creationId xmlns:a16="http://schemas.microsoft.com/office/drawing/2014/main" id="{02D9D37F-3472-4944-B05B-C3140A61590A}"/>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2" name="テキスト ボックス 671">
          <a:extLst>
            <a:ext uri="{FF2B5EF4-FFF2-40B4-BE49-F238E27FC236}">
              <a16:creationId xmlns:a16="http://schemas.microsoft.com/office/drawing/2014/main" id="{05300AFA-F2D9-4554-BE1F-C03C7FC588D1}"/>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3" name="直線コネクタ 672">
          <a:extLst>
            <a:ext uri="{FF2B5EF4-FFF2-40B4-BE49-F238E27FC236}">
              <a16:creationId xmlns:a16="http://schemas.microsoft.com/office/drawing/2014/main" id="{789154E1-AD23-4E8D-A0EC-719AE4CBC6E3}"/>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74" name="直線コネクタ 673">
          <a:extLst>
            <a:ext uri="{FF2B5EF4-FFF2-40B4-BE49-F238E27FC236}">
              <a16:creationId xmlns:a16="http://schemas.microsoft.com/office/drawing/2014/main" id="{E76D3621-64D5-41A7-9535-EF3905259252}"/>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75" name="テキスト ボックス 674">
          <a:extLst>
            <a:ext uri="{FF2B5EF4-FFF2-40B4-BE49-F238E27FC236}">
              <a16:creationId xmlns:a16="http://schemas.microsoft.com/office/drawing/2014/main" id="{0346885F-3D6A-4E45-8866-BFA5106B3531}"/>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76" name="直線コネクタ 675">
          <a:extLst>
            <a:ext uri="{FF2B5EF4-FFF2-40B4-BE49-F238E27FC236}">
              <a16:creationId xmlns:a16="http://schemas.microsoft.com/office/drawing/2014/main" id="{C5DD2781-8D9B-4E9C-8C19-90B7C73BF925}"/>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77" name="テキスト ボックス 676">
          <a:extLst>
            <a:ext uri="{FF2B5EF4-FFF2-40B4-BE49-F238E27FC236}">
              <a16:creationId xmlns:a16="http://schemas.microsoft.com/office/drawing/2014/main" id="{BD41A855-3137-4F26-95D1-BB0AC7F7D0E9}"/>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78" name="直線コネクタ 677">
          <a:extLst>
            <a:ext uri="{FF2B5EF4-FFF2-40B4-BE49-F238E27FC236}">
              <a16:creationId xmlns:a16="http://schemas.microsoft.com/office/drawing/2014/main" id="{A61EBA7C-1B01-4458-BC00-CE8061F57951}"/>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79" name="テキスト ボックス 678">
          <a:extLst>
            <a:ext uri="{FF2B5EF4-FFF2-40B4-BE49-F238E27FC236}">
              <a16:creationId xmlns:a16="http://schemas.microsoft.com/office/drawing/2014/main" id="{7CCDEFAF-0B3A-4704-85FE-89FF897C2E15}"/>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80" name="直線コネクタ 679">
          <a:extLst>
            <a:ext uri="{FF2B5EF4-FFF2-40B4-BE49-F238E27FC236}">
              <a16:creationId xmlns:a16="http://schemas.microsoft.com/office/drawing/2014/main" id="{9C6F1D0B-F502-41E0-BEF8-559886B96645}"/>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81" name="テキスト ボックス 680">
          <a:extLst>
            <a:ext uri="{FF2B5EF4-FFF2-40B4-BE49-F238E27FC236}">
              <a16:creationId xmlns:a16="http://schemas.microsoft.com/office/drawing/2014/main" id="{D234EFA5-F50C-475A-9B0F-CE82A40F0359}"/>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82" name="直線コネクタ 681">
          <a:extLst>
            <a:ext uri="{FF2B5EF4-FFF2-40B4-BE49-F238E27FC236}">
              <a16:creationId xmlns:a16="http://schemas.microsoft.com/office/drawing/2014/main" id="{27CF0FC2-CF39-4BC6-9FFC-BDBD79E9B83F}"/>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83" name="テキスト ボックス 682">
          <a:extLst>
            <a:ext uri="{FF2B5EF4-FFF2-40B4-BE49-F238E27FC236}">
              <a16:creationId xmlns:a16="http://schemas.microsoft.com/office/drawing/2014/main" id="{0C604062-B299-463D-9CF3-18F97B6FE8D1}"/>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4" name="直線コネクタ 683">
          <a:extLst>
            <a:ext uri="{FF2B5EF4-FFF2-40B4-BE49-F238E27FC236}">
              <a16:creationId xmlns:a16="http://schemas.microsoft.com/office/drawing/2014/main" id="{E407C421-EC38-492F-8DC0-B37BDB3D2586}"/>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85" name="テキスト ボックス 684">
          <a:extLst>
            <a:ext uri="{FF2B5EF4-FFF2-40B4-BE49-F238E27FC236}">
              <a16:creationId xmlns:a16="http://schemas.microsoft.com/office/drawing/2014/main" id="{97A7017F-934D-4028-B0EB-F2833C1A9499}"/>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86" name="【消防施設】&#10;一人当たり面積グラフ枠">
          <a:extLst>
            <a:ext uri="{FF2B5EF4-FFF2-40B4-BE49-F238E27FC236}">
              <a16:creationId xmlns:a16="http://schemas.microsoft.com/office/drawing/2014/main" id="{B9563814-7FB9-4BEE-A5C1-255E0A4B3758}"/>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29211</xdr:rowOff>
    </xdr:from>
    <xdr:to>
      <xdr:col>116</xdr:col>
      <xdr:colOff>62864</xdr:colOff>
      <xdr:row>86</xdr:row>
      <xdr:rowOff>101600</xdr:rowOff>
    </xdr:to>
    <xdr:cxnSp macro="">
      <xdr:nvCxnSpPr>
        <xdr:cNvPr id="687" name="直線コネクタ 686">
          <a:extLst>
            <a:ext uri="{FF2B5EF4-FFF2-40B4-BE49-F238E27FC236}">
              <a16:creationId xmlns:a16="http://schemas.microsoft.com/office/drawing/2014/main" id="{9BA87F82-B5AF-4BC9-A275-2E9F4079BE77}"/>
            </a:ext>
          </a:extLst>
        </xdr:cNvPr>
        <xdr:cNvCxnSpPr/>
      </xdr:nvCxnSpPr>
      <xdr:spPr>
        <a:xfrm flipV="1">
          <a:off x="22160864" y="13230861"/>
          <a:ext cx="0" cy="1615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105427</xdr:rowOff>
    </xdr:from>
    <xdr:ext cx="469744" cy="259045"/>
    <xdr:sp macro="" textlink="">
      <xdr:nvSpPr>
        <xdr:cNvPr id="688" name="【消防施設】&#10;一人当たり面積最小値テキスト">
          <a:extLst>
            <a:ext uri="{FF2B5EF4-FFF2-40B4-BE49-F238E27FC236}">
              <a16:creationId xmlns:a16="http://schemas.microsoft.com/office/drawing/2014/main" id="{7239166D-47DA-4239-B826-2EADCA67A28E}"/>
            </a:ext>
          </a:extLst>
        </xdr:cNvPr>
        <xdr:cNvSpPr txBox="1"/>
      </xdr:nvSpPr>
      <xdr:spPr>
        <a:xfrm>
          <a:off x="22199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101600</xdr:rowOff>
    </xdr:from>
    <xdr:to>
      <xdr:col>116</xdr:col>
      <xdr:colOff>152400</xdr:colOff>
      <xdr:row>86</xdr:row>
      <xdr:rowOff>101600</xdr:rowOff>
    </xdr:to>
    <xdr:cxnSp macro="">
      <xdr:nvCxnSpPr>
        <xdr:cNvPr id="689" name="直線コネクタ 688">
          <a:extLst>
            <a:ext uri="{FF2B5EF4-FFF2-40B4-BE49-F238E27FC236}">
              <a16:creationId xmlns:a16="http://schemas.microsoft.com/office/drawing/2014/main" id="{C2E7AFB1-21F5-4C5C-B1D5-A657D634DCC1}"/>
            </a:ext>
          </a:extLst>
        </xdr:cNvPr>
        <xdr:cNvCxnSpPr/>
      </xdr:nvCxnSpPr>
      <xdr:spPr>
        <a:xfrm>
          <a:off x="22072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147338</xdr:rowOff>
    </xdr:from>
    <xdr:ext cx="469744" cy="259045"/>
    <xdr:sp macro="" textlink="">
      <xdr:nvSpPr>
        <xdr:cNvPr id="690" name="【消防施設】&#10;一人当たり面積最大値テキスト">
          <a:extLst>
            <a:ext uri="{FF2B5EF4-FFF2-40B4-BE49-F238E27FC236}">
              <a16:creationId xmlns:a16="http://schemas.microsoft.com/office/drawing/2014/main" id="{06AE4FB5-F64B-4155-8691-D7BDAB7EEFB5}"/>
            </a:ext>
          </a:extLst>
        </xdr:cNvPr>
        <xdr:cNvSpPr txBox="1"/>
      </xdr:nvSpPr>
      <xdr:spPr>
        <a:xfrm>
          <a:off x="22199600" y="1300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29211</xdr:rowOff>
    </xdr:from>
    <xdr:to>
      <xdr:col>116</xdr:col>
      <xdr:colOff>152400</xdr:colOff>
      <xdr:row>77</xdr:row>
      <xdr:rowOff>29211</xdr:rowOff>
    </xdr:to>
    <xdr:cxnSp macro="">
      <xdr:nvCxnSpPr>
        <xdr:cNvPr id="691" name="直線コネクタ 690">
          <a:extLst>
            <a:ext uri="{FF2B5EF4-FFF2-40B4-BE49-F238E27FC236}">
              <a16:creationId xmlns:a16="http://schemas.microsoft.com/office/drawing/2014/main" id="{633E0BEE-C240-4CFE-A83E-ABFB8BB59D20}"/>
            </a:ext>
          </a:extLst>
        </xdr:cNvPr>
        <xdr:cNvCxnSpPr/>
      </xdr:nvCxnSpPr>
      <xdr:spPr>
        <a:xfrm>
          <a:off x="22072600" y="13230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59707</xdr:rowOff>
    </xdr:from>
    <xdr:ext cx="469744" cy="259045"/>
    <xdr:sp macro="" textlink="">
      <xdr:nvSpPr>
        <xdr:cNvPr id="692" name="【消防施設】&#10;一人当たり面積平均値テキスト">
          <a:extLst>
            <a:ext uri="{FF2B5EF4-FFF2-40B4-BE49-F238E27FC236}">
              <a16:creationId xmlns:a16="http://schemas.microsoft.com/office/drawing/2014/main" id="{ADCA5525-32BE-45AA-8B22-13AE474E5FF3}"/>
            </a:ext>
          </a:extLst>
        </xdr:cNvPr>
        <xdr:cNvSpPr txBox="1"/>
      </xdr:nvSpPr>
      <xdr:spPr>
        <a:xfrm>
          <a:off x="22199600" y="14632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81280</xdr:rowOff>
    </xdr:from>
    <xdr:to>
      <xdr:col>116</xdr:col>
      <xdr:colOff>114300</xdr:colOff>
      <xdr:row>86</xdr:row>
      <xdr:rowOff>11430</xdr:rowOff>
    </xdr:to>
    <xdr:sp macro="" textlink="">
      <xdr:nvSpPr>
        <xdr:cNvPr id="693" name="フローチャート: 判断 692">
          <a:extLst>
            <a:ext uri="{FF2B5EF4-FFF2-40B4-BE49-F238E27FC236}">
              <a16:creationId xmlns:a16="http://schemas.microsoft.com/office/drawing/2014/main" id="{144C7524-04CC-4524-8381-11B1ED6CF87B}"/>
            </a:ext>
          </a:extLst>
        </xdr:cNvPr>
        <xdr:cNvSpPr/>
      </xdr:nvSpPr>
      <xdr:spPr>
        <a:xfrm>
          <a:off x="221107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87630</xdr:rowOff>
    </xdr:from>
    <xdr:to>
      <xdr:col>112</xdr:col>
      <xdr:colOff>38100</xdr:colOff>
      <xdr:row>86</xdr:row>
      <xdr:rowOff>17780</xdr:rowOff>
    </xdr:to>
    <xdr:sp macro="" textlink="">
      <xdr:nvSpPr>
        <xdr:cNvPr id="694" name="フローチャート: 判断 693">
          <a:extLst>
            <a:ext uri="{FF2B5EF4-FFF2-40B4-BE49-F238E27FC236}">
              <a16:creationId xmlns:a16="http://schemas.microsoft.com/office/drawing/2014/main" id="{11D1DC53-AD1A-4399-94A1-7816552B7EE8}"/>
            </a:ext>
          </a:extLst>
        </xdr:cNvPr>
        <xdr:cNvSpPr/>
      </xdr:nvSpPr>
      <xdr:spPr>
        <a:xfrm>
          <a:off x="21272500" y="1466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85089</xdr:rowOff>
    </xdr:from>
    <xdr:to>
      <xdr:col>107</xdr:col>
      <xdr:colOff>101600</xdr:colOff>
      <xdr:row>86</xdr:row>
      <xdr:rowOff>15239</xdr:rowOff>
    </xdr:to>
    <xdr:sp macro="" textlink="">
      <xdr:nvSpPr>
        <xdr:cNvPr id="695" name="フローチャート: 判断 694">
          <a:extLst>
            <a:ext uri="{FF2B5EF4-FFF2-40B4-BE49-F238E27FC236}">
              <a16:creationId xmlns:a16="http://schemas.microsoft.com/office/drawing/2014/main" id="{D8F74867-D61A-435E-9138-F29F1BA1B0A5}"/>
            </a:ext>
          </a:extLst>
        </xdr:cNvPr>
        <xdr:cNvSpPr/>
      </xdr:nvSpPr>
      <xdr:spPr>
        <a:xfrm>
          <a:off x="20383500" y="1465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101600</xdr:rowOff>
    </xdr:from>
    <xdr:to>
      <xdr:col>102</xdr:col>
      <xdr:colOff>165100</xdr:colOff>
      <xdr:row>86</xdr:row>
      <xdr:rowOff>31750</xdr:rowOff>
    </xdr:to>
    <xdr:sp macro="" textlink="">
      <xdr:nvSpPr>
        <xdr:cNvPr id="696" name="フローチャート: 判断 695">
          <a:extLst>
            <a:ext uri="{FF2B5EF4-FFF2-40B4-BE49-F238E27FC236}">
              <a16:creationId xmlns:a16="http://schemas.microsoft.com/office/drawing/2014/main" id="{F0CA6FBE-444F-482F-9594-64062C6F1FFC}"/>
            </a:ext>
          </a:extLst>
        </xdr:cNvPr>
        <xdr:cNvSpPr/>
      </xdr:nvSpPr>
      <xdr:spPr>
        <a:xfrm>
          <a:off x="19494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138430</xdr:rowOff>
    </xdr:from>
    <xdr:to>
      <xdr:col>98</xdr:col>
      <xdr:colOff>38100</xdr:colOff>
      <xdr:row>86</xdr:row>
      <xdr:rowOff>68580</xdr:rowOff>
    </xdr:to>
    <xdr:sp macro="" textlink="">
      <xdr:nvSpPr>
        <xdr:cNvPr id="697" name="フローチャート: 判断 696">
          <a:extLst>
            <a:ext uri="{FF2B5EF4-FFF2-40B4-BE49-F238E27FC236}">
              <a16:creationId xmlns:a16="http://schemas.microsoft.com/office/drawing/2014/main" id="{C8F47803-1D67-4EDC-91CA-3B61EEDBF5F5}"/>
            </a:ext>
          </a:extLst>
        </xdr:cNvPr>
        <xdr:cNvSpPr/>
      </xdr:nvSpPr>
      <xdr:spPr>
        <a:xfrm>
          <a:off x="18605500" y="1471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98" name="テキスト ボックス 697">
          <a:extLst>
            <a:ext uri="{FF2B5EF4-FFF2-40B4-BE49-F238E27FC236}">
              <a16:creationId xmlns:a16="http://schemas.microsoft.com/office/drawing/2014/main" id="{196D947D-BDC5-4500-8D04-0F27BC5B9BC5}"/>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99" name="テキスト ボックス 698">
          <a:extLst>
            <a:ext uri="{FF2B5EF4-FFF2-40B4-BE49-F238E27FC236}">
              <a16:creationId xmlns:a16="http://schemas.microsoft.com/office/drawing/2014/main" id="{290B908C-8379-4896-BF22-1C59F1896331}"/>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0" name="テキスト ボックス 699">
          <a:extLst>
            <a:ext uri="{FF2B5EF4-FFF2-40B4-BE49-F238E27FC236}">
              <a16:creationId xmlns:a16="http://schemas.microsoft.com/office/drawing/2014/main" id="{CEA52845-FCAA-4B8D-980E-9A8D4F6ED645}"/>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1" name="テキスト ボックス 700">
          <a:extLst>
            <a:ext uri="{FF2B5EF4-FFF2-40B4-BE49-F238E27FC236}">
              <a16:creationId xmlns:a16="http://schemas.microsoft.com/office/drawing/2014/main" id="{D93E52FF-7713-4945-9AB5-DFC8F81A0CB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2" name="テキスト ボックス 701">
          <a:extLst>
            <a:ext uri="{FF2B5EF4-FFF2-40B4-BE49-F238E27FC236}">
              <a16:creationId xmlns:a16="http://schemas.microsoft.com/office/drawing/2014/main" id="{EBA29D78-611E-4131-917C-9AFBD1E33132}"/>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77470</xdr:rowOff>
    </xdr:from>
    <xdr:to>
      <xdr:col>116</xdr:col>
      <xdr:colOff>114300</xdr:colOff>
      <xdr:row>86</xdr:row>
      <xdr:rowOff>7620</xdr:rowOff>
    </xdr:to>
    <xdr:sp macro="" textlink="">
      <xdr:nvSpPr>
        <xdr:cNvPr id="703" name="楕円 702">
          <a:extLst>
            <a:ext uri="{FF2B5EF4-FFF2-40B4-BE49-F238E27FC236}">
              <a16:creationId xmlns:a16="http://schemas.microsoft.com/office/drawing/2014/main" id="{83ABF421-9C41-4BDF-A556-ADC976336B50}"/>
            </a:ext>
          </a:extLst>
        </xdr:cNvPr>
        <xdr:cNvSpPr/>
      </xdr:nvSpPr>
      <xdr:spPr>
        <a:xfrm>
          <a:off x="221107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100347</xdr:rowOff>
    </xdr:from>
    <xdr:ext cx="469744" cy="259045"/>
    <xdr:sp macro="" textlink="">
      <xdr:nvSpPr>
        <xdr:cNvPr id="704" name="【消防施設】&#10;一人当たり面積該当値テキスト">
          <a:extLst>
            <a:ext uri="{FF2B5EF4-FFF2-40B4-BE49-F238E27FC236}">
              <a16:creationId xmlns:a16="http://schemas.microsoft.com/office/drawing/2014/main" id="{05E356D7-36D1-4EDE-8E6D-5C737B0A8DFD}"/>
            </a:ext>
          </a:extLst>
        </xdr:cNvPr>
        <xdr:cNvSpPr txBox="1"/>
      </xdr:nvSpPr>
      <xdr:spPr>
        <a:xfrm>
          <a:off x="22199600" y="1450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81280</xdr:rowOff>
    </xdr:from>
    <xdr:to>
      <xdr:col>112</xdr:col>
      <xdr:colOff>38100</xdr:colOff>
      <xdr:row>86</xdr:row>
      <xdr:rowOff>11430</xdr:rowOff>
    </xdr:to>
    <xdr:sp macro="" textlink="">
      <xdr:nvSpPr>
        <xdr:cNvPr id="705" name="楕円 704">
          <a:extLst>
            <a:ext uri="{FF2B5EF4-FFF2-40B4-BE49-F238E27FC236}">
              <a16:creationId xmlns:a16="http://schemas.microsoft.com/office/drawing/2014/main" id="{81806CB4-7FD3-41A8-A51E-068A13975F8C}"/>
            </a:ext>
          </a:extLst>
        </xdr:cNvPr>
        <xdr:cNvSpPr/>
      </xdr:nvSpPr>
      <xdr:spPr>
        <a:xfrm>
          <a:off x="21272500" y="1465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128270</xdr:rowOff>
    </xdr:from>
    <xdr:to>
      <xdr:col>116</xdr:col>
      <xdr:colOff>63500</xdr:colOff>
      <xdr:row>85</xdr:row>
      <xdr:rowOff>132080</xdr:rowOff>
    </xdr:to>
    <xdr:cxnSp macro="">
      <xdr:nvCxnSpPr>
        <xdr:cNvPr id="706" name="直線コネクタ 705">
          <a:extLst>
            <a:ext uri="{FF2B5EF4-FFF2-40B4-BE49-F238E27FC236}">
              <a16:creationId xmlns:a16="http://schemas.microsoft.com/office/drawing/2014/main" id="{74253037-75CB-4F46-97D8-3A01AF014252}"/>
            </a:ext>
          </a:extLst>
        </xdr:cNvPr>
        <xdr:cNvCxnSpPr/>
      </xdr:nvCxnSpPr>
      <xdr:spPr>
        <a:xfrm flipV="1">
          <a:off x="21323300" y="147015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163830</xdr:rowOff>
    </xdr:from>
    <xdr:to>
      <xdr:col>107</xdr:col>
      <xdr:colOff>101600</xdr:colOff>
      <xdr:row>86</xdr:row>
      <xdr:rowOff>93980</xdr:rowOff>
    </xdr:to>
    <xdr:sp macro="" textlink="">
      <xdr:nvSpPr>
        <xdr:cNvPr id="707" name="楕円 706">
          <a:extLst>
            <a:ext uri="{FF2B5EF4-FFF2-40B4-BE49-F238E27FC236}">
              <a16:creationId xmlns:a16="http://schemas.microsoft.com/office/drawing/2014/main" id="{0CBCBAF1-EFC0-4113-ACE7-125E6ECB0F28}"/>
            </a:ext>
          </a:extLst>
        </xdr:cNvPr>
        <xdr:cNvSpPr/>
      </xdr:nvSpPr>
      <xdr:spPr>
        <a:xfrm>
          <a:off x="20383500" y="1473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132080</xdr:rowOff>
    </xdr:from>
    <xdr:to>
      <xdr:col>111</xdr:col>
      <xdr:colOff>177800</xdr:colOff>
      <xdr:row>86</xdr:row>
      <xdr:rowOff>43180</xdr:rowOff>
    </xdr:to>
    <xdr:cxnSp macro="">
      <xdr:nvCxnSpPr>
        <xdr:cNvPr id="708" name="直線コネクタ 707">
          <a:extLst>
            <a:ext uri="{FF2B5EF4-FFF2-40B4-BE49-F238E27FC236}">
              <a16:creationId xmlns:a16="http://schemas.microsoft.com/office/drawing/2014/main" id="{E9F3E9B6-12E0-454E-AFCB-AEB504EC4C9E}"/>
            </a:ext>
          </a:extLst>
        </xdr:cNvPr>
        <xdr:cNvCxnSpPr/>
      </xdr:nvCxnSpPr>
      <xdr:spPr>
        <a:xfrm flipV="1">
          <a:off x="20434300" y="14705330"/>
          <a:ext cx="889000" cy="8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2539</xdr:rowOff>
    </xdr:from>
    <xdr:to>
      <xdr:col>102</xdr:col>
      <xdr:colOff>165100</xdr:colOff>
      <xdr:row>86</xdr:row>
      <xdr:rowOff>104139</xdr:rowOff>
    </xdr:to>
    <xdr:sp macro="" textlink="">
      <xdr:nvSpPr>
        <xdr:cNvPr id="709" name="楕円 708">
          <a:extLst>
            <a:ext uri="{FF2B5EF4-FFF2-40B4-BE49-F238E27FC236}">
              <a16:creationId xmlns:a16="http://schemas.microsoft.com/office/drawing/2014/main" id="{7F59D86C-9C1D-4B11-9EDF-53A21C1E90AF}"/>
            </a:ext>
          </a:extLst>
        </xdr:cNvPr>
        <xdr:cNvSpPr/>
      </xdr:nvSpPr>
      <xdr:spPr>
        <a:xfrm>
          <a:off x="194945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43180</xdr:rowOff>
    </xdr:from>
    <xdr:to>
      <xdr:col>107</xdr:col>
      <xdr:colOff>50800</xdr:colOff>
      <xdr:row>86</xdr:row>
      <xdr:rowOff>53339</xdr:rowOff>
    </xdr:to>
    <xdr:cxnSp macro="">
      <xdr:nvCxnSpPr>
        <xdr:cNvPr id="710" name="直線コネクタ 709">
          <a:extLst>
            <a:ext uri="{FF2B5EF4-FFF2-40B4-BE49-F238E27FC236}">
              <a16:creationId xmlns:a16="http://schemas.microsoft.com/office/drawing/2014/main" id="{E00B5C1B-4606-4EDF-B167-F7FDE7F17F00}"/>
            </a:ext>
          </a:extLst>
        </xdr:cNvPr>
        <xdr:cNvCxnSpPr/>
      </xdr:nvCxnSpPr>
      <xdr:spPr>
        <a:xfrm flipV="1">
          <a:off x="19545300" y="14787880"/>
          <a:ext cx="889000" cy="1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162561</xdr:rowOff>
    </xdr:from>
    <xdr:to>
      <xdr:col>98</xdr:col>
      <xdr:colOff>38100</xdr:colOff>
      <xdr:row>86</xdr:row>
      <xdr:rowOff>92711</xdr:rowOff>
    </xdr:to>
    <xdr:sp macro="" textlink="">
      <xdr:nvSpPr>
        <xdr:cNvPr id="711" name="楕円 710">
          <a:extLst>
            <a:ext uri="{FF2B5EF4-FFF2-40B4-BE49-F238E27FC236}">
              <a16:creationId xmlns:a16="http://schemas.microsoft.com/office/drawing/2014/main" id="{D96EE6B6-231B-4766-8A8F-A12CF78592DE}"/>
            </a:ext>
          </a:extLst>
        </xdr:cNvPr>
        <xdr:cNvSpPr/>
      </xdr:nvSpPr>
      <xdr:spPr>
        <a:xfrm>
          <a:off x="18605500" y="1473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41911</xdr:rowOff>
    </xdr:from>
    <xdr:to>
      <xdr:col>102</xdr:col>
      <xdr:colOff>114300</xdr:colOff>
      <xdr:row>86</xdr:row>
      <xdr:rowOff>53339</xdr:rowOff>
    </xdr:to>
    <xdr:cxnSp macro="">
      <xdr:nvCxnSpPr>
        <xdr:cNvPr id="712" name="直線コネクタ 711">
          <a:extLst>
            <a:ext uri="{FF2B5EF4-FFF2-40B4-BE49-F238E27FC236}">
              <a16:creationId xmlns:a16="http://schemas.microsoft.com/office/drawing/2014/main" id="{023A53CC-A5E7-4793-A7D2-5FCB68AC8B24}"/>
            </a:ext>
          </a:extLst>
        </xdr:cNvPr>
        <xdr:cNvCxnSpPr/>
      </xdr:nvCxnSpPr>
      <xdr:spPr>
        <a:xfrm>
          <a:off x="18656300" y="1478661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8907</xdr:rowOff>
    </xdr:from>
    <xdr:ext cx="469744" cy="259045"/>
    <xdr:sp macro="" textlink="">
      <xdr:nvSpPr>
        <xdr:cNvPr id="713" name="n_1aveValue【消防施設】&#10;一人当たり面積">
          <a:extLst>
            <a:ext uri="{FF2B5EF4-FFF2-40B4-BE49-F238E27FC236}">
              <a16:creationId xmlns:a16="http://schemas.microsoft.com/office/drawing/2014/main" id="{71694136-C18C-4613-88C8-01971EA55593}"/>
            </a:ext>
          </a:extLst>
        </xdr:cNvPr>
        <xdr:cNvSpPr txBox="1"/>
      </xdr:nvSpPr>
      <xdr:spPr>
        <a:xfrm>
          <a:off x="21075727" y="1475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31766</xdr:rowOff>
    </xdr:from>
    <xdr:ext cx="469744" cy="259045"/>
    <xdr:sp macro="" textlink="">
      <xdr:nvSpPr>
        <xdr:cNvPr id="714" name="n_2aveValue【消防施設】&#10;一人当たり面積">
          <a:extLst>
            <a:ext uri="{FF2B5EF4-FFF2-40B4-BE49-F238E27FC236}">
              <a16:creationId xmlns:a16="http://schemas.microsoft.com/office/drawing/2014/main" id="{D752C21C-42AD-47DA-8FD9-E96A4B9D4AFE}"/>
            </a:ext>
          </a:extLst>
        </xdr:cNvPr>
        <xdr:cNvSpPr txBox="1"/>
      </xdr:nvSpPr>
      <xdr:spPr>
        <a:xfrm>
          <a:off x="20199427" y="1443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48277</xdr:rowOff>
    </xdr:from>
    <xdr:ext cx="469744" cy="259045"/>
    <xdr:sp macro="" textlink="">
      <xdr:nvSpPr>
        <xdr:cNvPr id="715" name="n_3aveValue【消防施設】&#10;一人当たり面積">
          <a:extLst>
            <a:ext uri="{FF2B5EF4-FFF2-40B4-BE49-F238E27FC236}">
              <a16:creationId xmlns:a16="http://schemas.microsoft.com/office/drawing/2014/main" id="{6C4B4D7D-053E-4DBB-9AE4-D0730A6CD05A}"/>
            </a:ext>
          </a:extLst>
        </xdr:cNvPr>
        <xdr:cNvSpPr txBox="1"/>
      </xdr:nvSpPr>
      <xdr:spPr>
        <a:xfrm>
          <a:off x="19310427" y="1445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85107</xdr:rowOff>
    </xdr:from>
    <xdr:ext cx="469744" cy="259045"/>
    <xdr:sp macro="" textlink="">
      <xdr:nvSpPr>
        <xdr:cNvPr id="716" name="n_4aveValue【消防施設】&#10;一人当たり面積">
          <a:extLst>
            <a:ext uri="{FF2B5EF4-FFF2-40B4-BE49-F238E27FC236}">
              <a16:creationId xmlns:a16="http://schemas.microsoft.com/office/drawing/2014/main" id="{0F664FB4-8C72-4420-B4C7-52CEBBBA7AAC}"/>
            </a:ext>
          </a:extLst>
        </xdr:cNvPr>
        <xdr:cNvSpPr txBox="1"/>
      </xdr:nvSpPr>
      <xdr:spPr>
        <a:xfrm>
          <a:off x="18421427" y="1448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27957</xdr:rowOff>
    </xdr:from>
    <xdr:ext cx="469744" cy="259045"/>
    <xdr:sp macro="" textlink="">
      <xdr:nvSpPr>
        <xdr:cNvPr id="717" name="n_1mainValue【消防施設】&#10;一人当たり面積">
          <a:extLst>
            <a:ext uri="{FF2B5EF4-FFF2-40B4-BE49-F238E27FC236}">
              <a16:creationId xmlns:a16="http://schemas.microsoft.com/office/drawing/2014/main" id="{8043378A-EC62-48D5-B751-D9CBEB6A1D0B}"/>
            </a:ext>
          </a:extLst>
        </xdr:cNvPr>
        <xdr:cNvSpPr txBox="1"/>
      </xdr:nvSpPr>
      <xdr:spPr>
        <a:xfrm>
          <a:off x="21075727" y="1442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85107</xdr:rowOff>
    </xdr:from>
    <xdr:ext cx="469744" cy="259045"/>
    <xdr:sp macro="" textlink="">
      <xdr:nvSpPr>
        <xdr:cNvPr id="718" name="n_2mainValue【消防施設】&#10;一人当たり面積">
          <a:extLst>
            <a:ext uri="{FF2B5EF4-FFF2-40B4-BE49-F238E27FC236}">
              <a16:creationId xmlns:a16="http://schemas.microsoft.com/office/drawing/2014/main" id="{1AF3D0C2-0040-42B5-BE98-E452A64CED65}"/>
            </a:ext>
          </a:extLst>
        </xdr:cNvPr>
        <xdr:cNvSpPr txBox="1"/>
      </xdr:nvSpPr>
      <xdr:spPr>
        <a:xfrm>
          <a:off x="20199427" y="14829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95266</xdr:rowOff>
    </xdr:from>
    <xdr:ext cx="469744" cy="259045"/>
    <xdr:sp macro="" textlink="">
      <xdr:nvSpPr>
        <xdr:cNvPr id="719" name="n_3mainValue【消防施設】&#10;一人当たり面積">
          <a:extLst>
            <a:ext uri="{FF2B5EF4-FFF2-40B4-BE49-F238E27FC236}">
              <a16:creationId xmlns:a16="http://schemas.microsoft.com/office/drawing/2014/main" id="{6C1E44CE-5A80-4E12-974E-AD714B29DB4E}"/>
            </a:ext>
          </a:extLst>
        </xdr:cNvPr>
        <xdr:cNvSpPr txBox="1"/>
      </xdr:nvSpPr>
      <xdr:spPr>
        <a:xfrm>
          <a:off x="19310427"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83838</xdr:rowOff>
    </xdr:from>
    <xdr:ext cx="469744" cy="259045"/>
    <xdr:sp macro="" textlink="">
      <xdr:nvSpPr>
        <xdr:cNvPr id="720" name="n_4mainValue【消防施設】&#10;一人当たり面積">
          <a:extLst>
            <a:ext uri="{FF2B5EF4-FFF2-40B4-BE49-F238E27FC236}">
              <a16:creationId xmlns:a16="http://schemas.microsoft.com/office/drawing/2014/main" id="{3450104F-2189-4DAD-B78B-1A08A60309A3}"/>
            </a:ext>
          </a:extLst>
        </xdr:cNvPr>
        <xdr:cNvSpPr txBox="1"/>
      </xdr:nvSpPr>
      <xdr:spPr>
        <a:xfrm>
          <a:off x="18421427" y="1482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1" name="正方形/長方形 720">
          <a:extLst>
            <a:ext uri="{FF2B5EF4-FFF2-40B4-BE49-F238E27FC236}">
              <a16:creationId xmlns:a16="http://schemas.microsoft.com/office/drawing/2014/main" id="{E4AF2CFB-4279-4885-B718-FD9F932CCC1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2" name="正方形/長方形 721">
          <a:extLst>
            <a:ext uri="{FF2B5EF4-FFF2-40B4-BE49-F238E27FC236}">
              <a16:creationId xmlns:a16="http://schemas.microsoft.com/office/drawing/2014/main" id="{A6A6ECB8-73B6-4F05-86DD-87AF8E8EF1B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3" name="正方形/長方形 722">
          <a:extLst>
            <a:ext uri="{FF2B5EF4-FFF2-40B4-BE49-F238E27FC236}">
              <a16:creationId xmlns:a16="http://schemas.microsoft.com/office/drawing/2014/main" id="{ACC4A178-38A9-4862-9732-F689C268D21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4" name="正方形/長方形 723">
          <a:extLst>
            <a:ext uri="{FF2B5EF4-FFF2-40B4-BE49-F238E27FC236}">
              <a16:creationId xmlns:a16="http://schemas.microsoft.com/office/drawing/2014/main" id="{39E4DB7B-7CB7-4375-919A-55A91072AA4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5" name="正方形/長方形 724">
          <a:extLst>
            <a:ext uri="{FF2B5EF4-FFF2-40B4-BE49-F238E27FC236}">
              <a16:creationId xmlns:a16="http://schemas.microsoft.com/office/drawing/2014/main" id="{DA4ADCE9-9165-466D-89C9-D0889BF770CD}"/>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6" name="正方形/長方形 725">
          <a:extLst>
            <a:ext uri="{FF2B5EF4-FFF2-40B4-BE49-F238E27FC236}">
              <a16:creationId xmlns:a16="http://schemas.microsoft.com/office/drawing/2014/main" id="{12643487-2BA3-4D36-97FD-4210E0C3856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7" name="正方形/長方形 726">
          <a:extLst>
            <a:ext uri="{FF2B5EF4-FFF2-40B4-BE49-F238E27FC236}">
              <a16:creationId xmlns:a16="http://schemas.microsoft.com/office/drawing/2014/main" id="{EBF847E8-B5FC-4183-9F97-3B377FCC918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8" name="正方形/長方形 727">
          <a:extLst>
            <a:ext uri="{FF2B5EF4-FFF2-40B4-BE49-F238E27FC236}">
              <a16:creationId xmlns:a16="http://schemas.microsoft.com/office/drawing/2014/main" id="{BC0DE916-B703-47DD-9659-2BECB86BAC8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9" name="テキスト ボックス 728">
          <a:extLst>
            <a:ext uri="{FF2B5EF4-FFF2-40B4-BE49-F238E27FC236}">
              <a16:creationId xmlns:a16="http://schemas.microsoft.com/office/drawing/2014/main" id="{AA7C89BB-6B30-4ADB-88C8-729A594D6CDF}"/>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0" name="直線コネクタ 729">
          <a:extLst>
            <a:ext uri="{FF2B5EF4-FFF2-40B4-BE49-F238E27FC236}">
              <a16:creationId xmlns:a16="http://schemas.microsoft.com/office/drawing/2014/main" id="{20B2F402-2877-43EF-A3F7-1781120DFBBB}"/>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1" name="テキスト ボックス 730">
          <a:extLst>
            <a:ext uri="{FF2B5EF4-FFF2-40B4-BE49-F238E27FC236}">
              <a16:creationId xmlns:a16="http://schemas.microsoft.com/office/drawing/2014/main" id="{CB75AE40-F432-4DEF-8432-BC88559671BB}"/>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32" name="直線コネクタ 731">
          <a:extLst>
            <a:ext uri="{FF2B5EF4-FFF2-40B4-BE49-F238E27FC236}">
              <a16:creationId xmlns:a16="http://schemas.microsoft.com/office/drawing/2014/main" id="{0E2E6577-09C4-4EFD-A79E-37BBC722889A}"/>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33" name="テキスト ボックス 732">
          <a:extLst>
            <a:ext uri="{FF2B5EF4-FFF2-40B4-BE49-F238E27FC236}">
              <a16:creationId xmlns:a16="http://schemas.microsoft.com/office/drawing/2014/main" id="{02C3BEBD-B893-4259-9D92-51BA9729749C}"/>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34" name="直線コネクタ 733">
          <a:extLst>
            <a:ext uri="{FF2B5EF4-FFF2-40B4-BE49-F238E27FC236}">
              <a16:creationId xmlns:a16="http://schemas.microsoft.com/office/drawing/2014/main" id="{D3D21678-77F3-4035-8537-DF2857A0320A}"/>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35" name="テキスト ボックス 734">
          <a:extLst>
            <a:ext uri="{FF2B5EF4-FFF2-40B4-BE49-F238E27FC236}">
              <a16:creationId xmlns:a16="http://schemas.microsoft.com/office/drawing/2014/main" id="{FBD3AC0C-B9AA-4994-A007-81C354E79C96}"/>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36" name="直線コネクタ 735">
          <a:extLst>
            <a:ext uri="{FF2B5EF4-FFF2-40B4-BE49-F238E27FC236}">
              <a16:creationId xmlns:a16="http://schemas.microsoft.com/office/drawing/2014/main" id="{051314B2-A74F-4136-8720-79A7B82605D5}"/>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37" name="テキスト ボックス 736">
          <a:extLst>
            <a:ext uri="{FF2B5EF4-FFF2-40B4-BE49-F238E27FC236}">
              <a16:creationId xmlns:a16="http://schemas.microsoft.com/office/drawing/2014/main" id="{1C22FD39-CB08-4EC0-BE61-578DD03AEB93}"/>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38" name="直線コネクタ 737">
          <a:extLst>
            <a:ext uri="{FF2B5EF4-FFF2-40B4-BE49-F238E27FC236}">
              <a16:creationId xmlns:a16="http://schemas.microsoft.com/office/drawing/2014/main" id="{B312DE66-C381-4BAB-9EAF-3F2C44385D8E}"/>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39" name="テキスト ボックス 738">
          <a:extLst>
            <a:ext uri="{FF2B5EF4-FFF2-40B4-BE49-F238E27FC236}">
              <a16:creationId xmlns:a16="http://schemas.microsoft.com/office/drawing/2014/main" id="{528BF757-F15E-4532-99AA-27522E0C80F6}"/>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0" name="直線コネクタ 739">
          <a:extLst>
            <a:ext uri="{FF2B5EF4-FFF2-40B4-BE49-F238E27FC236}">
              <a16:creationId xmlns:a16="http://schemas.microsoft.com/office/drawing/2014/main" id="{EC8C537F-4D04-4E3C-9593-4CA0564288D1}"/>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1" name="テキスト ボックス 740">
          <a:extLst>
            <a:ext uri="{FF2B5EF4-FFF2-40B4-BE49-F238E27FC236}">
              <a16:creationId xmlns:a16="http://schemas.microsoft.com/office/drawing/2014/main" id="{005EAA86-8FBB-4B71-8DE2-82086DF8800A}"/>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42" name="直線コネクタ 741">
          <a:extLst>
            <a:ext uri="{FF2B5EF4-FFF2-40B4-BE49-F238E27FC236}">
              <a16:creationId xmlns:a16="http://schemas.microsoft.com/office/drawing/2014/main" id="{7D29E28B-9539-416F-A40A-E12EDE249AFC}"/>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43" name="テキスト ボックス 742">
          <a:extLst>
            <a:ext uri="{FF2B5EF4-FFF2-40B4-BE49-F238E27FC236}">
              <a16:creationId xmlns:a16="http://schemas.microsoft.com/office/drawing/2014/main" id="{5CC1E29D-BCA9-491F-B928-16E6485B9A76}"/>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4" name="直線コネクタ 743">
          <a:extLst>
            <a:ext uri="{FF2B5EF4-FFF2-40B4-BE49-F238E27FC236}">
              <a16:creationId xmlns:a16="http://schemas.microsoft.com/office/drawing/2014/main" id="{CCBCA832-94B4-4F49-A732-27E35C8E62C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庁舎】&#10;有形固定資産減価償却率グラフ枠">
          <a:extLst>
            <a:ext uri="{FF2B5EF4-FFF2-40B4-BE49-F238E27FC236}">
              <a16:creationId xmlns:a16="http://schemas.microsoft.com/office/drawing/2014/main" id="{85C6C491-817D-4D45-A2E1-B566D65DFDDA}"/>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28848</xdr:rowOff>
    </xdr:to>
    <xdr:cxnSp macro="">
      <xdr:nvCxnSpPr>
        <xdr:cNvPr id="746" name="直線コネクタ 745">
          <a:extLst>
            <a:ext uri="{FF2B5EF4-FFF2-40B4-BE49-F238E27FC236}">
              <a16:creationId xmlns:a16="http://schemas.microsoft.com/office/drawing/2014/main" id="{DC947CD6-EA74-4889-B137-D95BA4E9BFE2}"/>
            </a:ext>
          </a:extLst>
        </xdr:cNvPr>
        <xdr:cNvCxnSpPr/>
      </xdr:nvCxnSpPr>
      <xdr:spPr>
        <a:xfrm flipV="1">
          <a:off x="16318864" y="17155886"/>
          <a:ext cx="0" cy="1561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32675</xdr:rowOff>
    </xdr:from>
    <xdr:ext cx="405111" cy="259045"/>
    <xdr:sp macro="" textlink="">
      <xdr:nvSpPr>
        <xdr:cNvPr id="747" name="【庁舎】&#10;有形固定資産減価償却率最小値テキスト">
          <a:extLst>
            <a:ext uri="{FF2B5EF4-FFF2-40B4-BE49-F238E27FC236}">
              <a16:creationId xmlns:a16="http://schemas.microsoft.com/office/drawing/2014/main" id="{1281ECB1-943A-4D2B-B65A-4BDEB3A1C83D}"/>
            </a:ext>
          </a:extLst>
        </xdr:cNvPr>
        <xdr:cNvSpPr txBox="1"/>
      </xdr:nvSpPr>
      <xdr:spPr>
        <a:xfrm>
          <a:off x="16357600" y="18720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28848</xdr:rowOff>
    </xdr:from>
    <xdr:to>
      <xdr:col>86</xdr:col>
      <xdr:colOff>25400</xdr:colOff>
      <xdr:row>109</xdr:row>
      <xdr:rowOff>28848</xdr:rowOff>
    </xdr:to>
    <xdr:cxnSp macro="">
      <xdr:nvCxnSpPr>
        <xdr:cNvPr id="748" name="直線コネクタ 747">
          <a:extLst>
            <a:ext uri="{FF2B5EF4-FFF2-40B4-BE49-F238E27FC236}">
              <a16:creationId xmlns:a16="http://schemas.microsoft.com/office/drawing/2014/main" id="{8F0D4B30-7293-4324-BBA0-C3EA11A5938C}"/>
            </a:ext>
          </a:extLst>
        </xdr:cNvPr>
        <xdr:cNvCxnSpPr/>
      </xdr:nvCxnSpPr>
      <xdr:spPr>
        <a:xfrm>
          <a:off x="16230600" y="1871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749" name="【庁舎】&#10;有形固定資産減価償却率最大値テキスト">
          <a:extLst>
            <a:ext uri="{FF2B5EF4-FFF2-40B4-BE49-F238E27FC236}">
              <a16:creationId xmlns:a16="http://schemas.microsoft.com/office/drawing/2014/main" id="{1D8807CA-A89F-4052-9AD2-F614038131CE}"/>
            </a:ext>
          </a:extLst>
        </xdr:cNvPr>
        <xdr:cNvSpPr txBox="1"/>
      </xdr:nvSpPr>
      <xdr:spPr>
        <a:xfrm>
          <a:off x="16357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750" name="直線コネクタ 749">
          <a:extLst>
            <a:ext uri="{FF2B5EF4-FFF2-40B4-BE49-F238E27FC236}">
              <a16:creationId xmlns:a16="http://schemas.microsoft.com/office/drawing/2014/main" id="{E02A8294-55CE-4A99-B6B0-70566DCBB42A}"/>
            </a:ext>
          </a:extLst>
        </xdr:cNvPr>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31585</xdr:rowOff>
    </xdr:from>
    <xdr:ext cx="405111" cy="259045"/>
    <xdr:sp macro="" textlink="">
      <xdr:nvSpPr>
        <xdr:cNvPr id="751" name="【庁舎】&#10;有形固定資産減価償却率平均値テキスト">
          <a:extLst>
            <a:ext uri="{FF2B5EF4-FFF2-40B4-BE49-F238E27FC236}">
              <a16:creationId xmlns:a16="http://schemas.microsoft.com/office/drawing/2014/main" id="{11D8799A-4EFA-4F94-95BD-D669690F40C6}"/>
            </a:ext>
          </a:extLst>
        </xdr:cNvPr>
        <xdr:cNvSpPr txBox="1"/>
      </xdr:nvSpPr>
      <xdr:spPr>
        <a:xfrm>
          <a:off x="16357600" y="17862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53158</xdr:rowOff>
    </xdr:from>
    <xdr:to>
      <xdr:col>85</xdr:col>
      <xdr:colOff>177800</xdr:colOff>
      <xdr:row>104</xdr:row>
      <xdr:rowOff>154758</xdr:rowOff>
    </xdr:to>
    <xdr:sp macro="" textlink="">
      <xdr:nvSpPr>
        <xdr:cNvPr id="752" name="フローチャート: 判断 751">
          <a:extLst>
            <a:ext uri="{FF2B5EF4-FFF2-40B4-BE49-F238E27FC236}">
              <a16:creationId xmlns:a16="http://schemas.microsoft.com/office/drawing/2014/main" id="{46226612-865F-4DB3-82A5-4637DD6BD577}"/>
            </a:ext>
          </a:extLst>
        </xdr:cNvPr>
        <xdr:cNvSpPr/>
      </xdr:nvSpPr>
      <xdr:spPr>
        <a:xfrm>
          <a:off x="162687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27032</xdr:rowOff>
    </xdr:from>
    <xdr:to>
      <xdr:col>81</xdr:col>
      <xdr:colOff>101600</xdr:colOff>
      <xdr:row>105</xdr:row>
      <xdr:rowOff>128632</xdr:rowOff>
    </xdr:to>
    <xdr:sp macro="" textlink="">
      <xdr:nvSpPr>
        <xdr:cNvPr id="753" name="フローチャート: 判断 752">
          <a:extLst>
            <a:ext uri="{FF2B5EF4-FFF2-40B4-BE49-F238E27FC236}">
              <a16:creationId xmlns:a16="http://schemas.microsoft.com/office/drawing/2014/main" id="{492F91D2-8911-492C-8F1B-5D835A1249BF}"/>
            </a:ext>
          </a:extLst>
        </xdr:cNvPr>
        <xdr:cNvSpPr/>
      </xdr:nvSpPr>
      <xdr:spPr>
        <a:xfrm>
          <a:off x="15430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5806</xdr:rowOff>
    </xdr:from>
    <xdr:to>
      <xdr:col>76</xdr:col>
      <xdr:colOff>165100</xdr:colOff>
      <xdr:row>105</xdr:row>
      <xdr:rowOff>107406</xdr:rowOff>
    </xdr:to>
    <xdr:sp macro="" textlink="">
      <xdr:nvSpPr>
        <xdr:cNvPr id="754" name="フローチャート: 判断 753">
          <a:extLst>
            <a:ext uri="{FF2B5EF4-FFF2-40B4-BE49-F238E27FC236}">
              <a16:creationId xmlns:a16="http://schemas.microsoft.com/office/drawing/2014/main" id="{2D1BAB65-AB89-45E8-946A-EEEF1546E2E1}"/>
            </a:ext>
          </a:extLst>
        </xdr:cNvPr>
        <xdr:cNvSpPr/>
      </xdr:nvSpPr>
      <xdr:spPr>
        <a:xfrm>
          <a:off x="14541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40095</xdr:rowOff>
    </xdr:from>
    <xdr:to>
      <xdr:col>72</xdr:col>
      <xdr:colOff>38100</xdr:colOff>
      <xdr:row>105</xdr:row>
      <xdr:rowOff>141695</xdr:rowOff>
    </xdr:to>
    <xdr:sp macro="" textlink="">
      <xdr:nvSpPr>
        <xdr:cNvPr id="755" name="フローチャート: 判断 754">
          <a:extLst>
            <a:ext uri="{FF2B5EF4-FFF2-40B4-BE49-F238E27FC236}">
              <a16:creationId xmlns:a16="http://schemas.microsoft.com/office/drawing/2014/main" id="{AEB92E83-D104-4C25-BED5-06D051EB01DD}"/>
            </a:ext>
          </a:extLst>
        </xdr:cNvPr>
        <xdr:cNvSpPr/>
      </xdr:nvSpPr>
      <xdr:spPr>
        <a:xfrm>
          <a:off x="13652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154395</xdr:rowOff>
    </xdr:from>
    <xdr:to>
      <xdr:col>67</xdr:col>
      <xdr:colOff>101600</xdr:colOff>
      <xdr:row>105</xdr:row>
      <xdr:rowOff>84545</xdr:rowOff>
    </xdr:to>
    <xdr:sp macro="" textlink="">
      <xdr:nvSpPr>
        <xdr:cNvPr id="756" name="フローチャート: 判断 755">
          <a:extLst>
            <a:ext uri="{FF2B5EF4-FFF2-40B4-BE49-F238E27FC236}">
              <a16:creationId xmlns:a16="http://schemas.microsoft.com/office/drawing/2014/main" id="{4814CB53-E347-4B5E-8E36-906EEB8A438B}"/>
            </a:ext>
          </a:extLst>
        </xdr:cNvPr>
        <xdr:cNvSpPr/>
      </xdr:nvSpPr>
      <xdr:spPr>
        <a:xfrm>
          <a:off x="12763500" y="1798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7" name="テキスト ボックス 756">
          <a:extLst>
            <a:ext uri="{FF2B5EF4-FFF2-40B4-BE49-F238E27FC236}">
              <a16:creationId xmlns:a16="http://schemas.microsoft.com/office/drawing/2014/main" id="{323DF64C-C9F8-4E99-8F61-B03ADF7E91D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8" name="テキスト ボックス 757">
          <a:extLst>
            <a:ext uri="{FF2B5EF4-FFF2-40B4-BE49-F238E27FC236}">
              <a16:creationId xmlns:a16="http://schemas.microsoft.com/office/drawing/2014/main" id="{F2A3BC95-12B4-412F-893A-97EC86F7C05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9" name="テキスト ボックス 758">
          <a:extLst>
            <a:ext uri="{FF2B5EF4-FFF2-40B4-BE49-F238E27FC236}">
              <a16:creationId xmlns:a16="http://schemas.microsoft.com/office/drawing/2014/main" id="{6CC29F16-865A-46E1-B0F4-DC75181666E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0" name="テキスト ボックス 759">
          <a:extLst>
            <a:ext uri="{FF2B5EF4-FFF2-40B4-BE49-F238E27FC236}">
              <a16:creationId xmlns:a16="http://schemas.microsoft.com/office/drawing/2014/main" id="{F3D27B24-CA17-435A-9FFE-50005F74C40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1" name="テキスト ボックス 760">
          <a:extLst>
            <a:ext uri="{FF2B5EF4-FFF2-40B4-BE49-F238E27FC236}">
              <a16:creationId xmlns:a16="http://schemas.microsoft.com/office/drawing/2014/main" id="{ABBE18D4-36F2-4E3E-9A1D-103FAA6B986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84182</xdr:rowOff>
    </xdr:from>
    <xdr:to>
      <xdr:col>85</xdr:col>
      <xdr:colOff>177800</xdr:colOff>
      <xdr:row>103</xdr:row>
      <xdr:rowOff>14332</xdr:rowOff>
    </xdr:to>
    <xdr:sp macro="" textlink="">
      <xdr:nvSpPr>
        <xdr:cNvPr id="762" name="楕円 761">
          <a:extLst>
            <a:ext uri="{FF2B5EF4-FFF2-40B4-BE49-F238E27FC236}">
              <a16:creationId xmlns:a16="http://schemas.microsoft.com/office/drawing/2014/main" id="{C19B00D1-4935-47FE-806D-1E620B55664A}"/>
            </a:ext>
          </a:extLst>
        </xdr:cNvPr>
        <xdr:cNvSpPr/>
      </xdr:nvSpPr>
      <xdr:spPr>
        <a:xfrm>
          <a:off x="16268700" y="1757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107059</xdr:rowOff>
    </xdr:from>
    <xdr:ext cx="405111" cy="259045"/>
    <xdr:sp macro="" textlink="">
      <xdr:nvSpPr>
        <xdr:cNvPr id="763" name="【庁舎】&#10;有形固定資産減価償却率該当値テキスト">
          <a:extLst>
            <a:ext uri="{FF2B5EF4-FFF2-40B4-BE49-F238E27FC236}">
              <a16:creationId xmlns:a16="http://schemas.microsoft.com/office/drawing/2014/main" id="{BD73AC9E-2460-484F-8E04-9F9CAEBDDDE6}"/>
            </a:ext>
          </a:extLst>
        </xdr:cNvPr>
        <xdr:cNvSpPr txBox="1"/>
      </xdr:nvSpPr>
      <xdr:spPr>
        <a:xfrm>
          <a:off x="16357600" y="17423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92348</xdr:rowOff>
    </xdr:from>
    <xdr:to>
      <xdr:col>81</xdr:col>
      <xdr:colOff>101600</xdr:colOff>
      <xdr:row>104</xdr:row>
      <xdr:rowOff>22498</xdr:rowOff>
    </xdr:to>
    <xdr:sp macro="" textlink="">
      <xdr:nvSpPr>
        <xdr:cNvPr id="764" name="楕円 763">
          <a:extLst>
            <a:ext uri="{FF2B5EF4-FFF2-40B4-BE49-F238E27FC236}">
              <a16:creationId xmlns:a16="http://schemas.microsoft.com/office/drawing/2014/main" id="{C5C7FC8A-52F6-4301-AA78-B7EBD412738E}"/>
            </a:ext>
          </a:extLst>
        </xdr:cNvPr>
        <xdr:cNvSpPr/>
      </xdr:nvSpPr>
      <xdr:spPr>
        <a:xfrm>
          <a:off x="15430500" y="1775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134982</xdr:rowOff>
    </xdr:from>
    <xdr:to>
      <xdr:col>85</xdr:col>
      <xdr:colOff>127000</xdr:colOff>
      <xdr:row>103</xdr:row>
      <xdr:rowOff>143148</xdr:rowOff>
    </xdr:to>
    <xdr:cxnSp macro="">
      <xdr:nvCxnSpPr>
        <xdr:cNvPr id="765" name="直線コネクタ 764">
          <a:extLst>
            <a:ext uri="{FF2B5EF4-FFF2-40B4-BE49-F238E27FC236}">
              <a16:creationId xmlns:a16="http://schemas.microsoft.com/office/drawing/2014/main" id="{226BB0B0-FAA6-462A-99B1-8836381A6FA2}"/>
            </a:ext>
          </a:extLst>
        </xdr:cNvPr>
        <xdr:cNvCxnSpPr/>
      </xdr:nvCxnSpPr>
      <xdr:spPr>
        <a:xfrm flipV="1">
          <a:off x="15481300" y="17622882"/>
          <a:ext cx="838200" cy="179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5806</xdr:rowOff>
    </xdr:from>
    <xdr:to>
      <xdr:col>76</xdr:col>
      <xdr:colOff>165100</xdr:colOff>
      <xdr:row>103</xdr:row>
      <xdr:rowOff>107406</xdr:rowOff>
    </xdr:to>
    <xdr:sp macro="" textlink="">
      <xdr:nvSpPr>
        <xdr:cNvPr id="766" name="楕円 765">
          <a:extLst>
            <a:ext uri="{FF2B5EF4-FFF2-40B4-BE49-F238E27FC236}">
              <a16:creationId xmlns:a16="http://schemas.microsoft.com/office/drawing/2014/main" id="{8B4B2787-0F97-402B-9B8B-F88DCBDA6CE7}"/>
            </a:ext>
          </a:extLst>
        </xdr:cNvPr>
        <xdr:cNvSpPr/>
      </xdr:nvSpPr>
      <xdr:spPr>
        <a:xfrm>
          <a:off x="14541500" y="1766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56606</xdr:rowOff>
    </xdr:from>
    <xdr:to>
      <xdr:col>81</xdr:col>
      <xdr:colOff>50800</xdr:colOff>
      <xdr:row>103</xdr:row>
      <xdr:rowOff>143148</xdr:rowOff>
    </xdr:to>
    <xdr:cxnSp macro="">
      <xdr:nvCxnSpPr>
        <xdr:cNvPr id="767" name="直線コネクタ 766">
          <a:extLst>
            <a:ext uri="{FF2B5EF4-FFF2-40B4-BE49-F238E27FC236}">
              <a16:creationId xmlns:a16="http://schemas.microsoft.com/office/drawing/2014/main" id="{09FB8E61-0D2B-4DD9-B0A9-029E1ED218E6}"/>
            </a:ext>
          </a:extLst>
        </xdr:cNvPr>
        <xdr:cNvCxnSpPr/>
      </xdr:nvCxnSpPr>
      <xdr:spPr>
        <a:xfrm>
          <a:off x="14592300" y="17715956"/>
          <a:ext cx="889000" cy="8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7438</xdr:rowOff>
    </xdr:from>
    <xdr:to>
      <xdr:col>72</xdr:col>
      <xdr:colOff>38100</xdr:colOff>
      <xdr:row>103</xdr:row>
      <xdr:rowOff>109038</xdr:rowOff>
    </xdr:to>
    <xdr:sp macro="" textlink="">
      <xdr:nvSpPr>
        <xdr:cNvPr id="768" name="楕円 767">
          <a:extLst>
            <a:ext uri="{FF2B5EF4-FFF2-40B4-BE49-F238E27FC236}">
              <a16:creationId xmlns:a16="http://schemas.microsoft.com/office/drawing/2014/main" id="{B2DC88FE-A620-4422-81EE-3E26A987D8D4}"/>
            </a:ext>
          </a:extLst>
        </xdr:cNvPr>
        <xdr:cNvSpPr/>
      </xdr:nvSpPr>
      <xdr:spPr>
        <a:xfrm>
          <a:off x="13652500" y="1766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56606</xdr:rowOff>
    </xdr:from>
    <xdr:to>
      <xdr:col>76</xdr:col>
      <xdr:colOff>114300</xdr:colOff>
      <xdr:row>103</xdr:row>
      <xdr:rowOff>58238</xdr:rowOff>
    </xdr:to>
    <xdr:cxnSp macro="">
      <xdr:nvCxnSpPr>
        <xdr:cNvPr id="769" name="直線コネクタ 768">
          <a:extLst>
            <a:ext uri="{FF2B5EF4-FFF2-40B4-BE49-F238E27FC236}">
              <a16:creationId xmlns:a16="http://schemas.microsoft.com/office/drawing/2014/main" id="{24B32987-5292-424E-A3D9-8B30128D2C57}"/>
            </a:ext>
          </a:extLst>
        </xdr:cNvPr>
        <xdr:cNvCxnSpPr/>
      </xdr:nvCxnSpPr>
      <xdr:spPr>
        <a:xfrm flipV="1">
          <a:off x="13703300" y="17715956"/>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33564</xdr:rowOff>
    </xdr:from>
    <xdr:to>
      <xdr:col>67</xdr:col>
      <xdr:colOff>101600</xdr:colOff>
      <xdr:row>103</xdr:row>
      <xdr:rowOff>135164</xdr:rowOff>
    </xdr:to>
    <xdr:sp macro="" textlink="">
      <xdr:nvSpPr>
        <xdr:cNvPr id="770" name="楕円 769">
          <a:extLst>
            <a:ext uri="{FF2B5EF4-FFF2-40B4-BE49-F238E27FC236}">
              <a16:creationId xmlns:a16="http://schemas.microsoft.com/office/drawing/2014/main" id="{473D73B7-44D1-49DB-AAE9-C3D6740C85A7}"/>
            </a:ext>
          </a:extLst>
        </xdr:cNvPr>
        <xdr:cNvSpPr/>
      </xdr:nvSpPr>
      <xdr:spPr>
        <a:xfrm>
          <a:off x="12763500" y="1769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58238</xdr:rowOff>
    </xdr:from>
    <xdr:to>
      <xdr:col>71</xdr:col>
      <xdr:colOff>177800</xdr:colOff>
      <xdr:row>103</xdr:row>
      <xdr:rowOff>84364</xdr:rowOff>
    </xdr:to>
    <xdr:cxnSp macro="">
      <xdr:nvCxnSpPr>
        <xdr:cNvPr id="771" name="直線コネクタ 770">
          <a:extLst>
            <a:ext uri="{FF2B5EF4-FFF2-40B4-BE49-F238E27FC236}">
              <a16:creationId xmlns:a16="http://schemas.microsoft.com/office/drawing/2014/main" id="{484AAC8A-4377-4F91-AA94-5695B7C3BD5E}"/>
            </a:ext>
          </a:extLst>
        </xdr:cNvPr>
        <xdr:cNvCxnSpPr/>
      </xdr:nvCxnSpPr>
      <xdr:spPr>
        <a:xfrm flipV="1">
          <a:off x="12814300" y="17717588"/>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119759</xdr:rowOff>
    </xdr:from>
    <xdr:ext cx="405111" cy="259045"/>
    <xdr:sp macro="" textlink="">
      <xdr:nvSpPr>
        <xdr:cNvPr id="772" name="n_1aveValue【庁舎】&#10;有形固定資産減価償却率">
          <a:extLst>
            <a:ext uri="{FF2B5EF4-FFF2-40B4-BE49-F238E27FC236}">
              <a16:creationId xmlns:a16="http://schemas.microsoft.com/office/drawing/2014/main" id="{84997CCB-5A51-4090-A7A0-8947DFA476D3}"/>
            </a:ext>
          </a:extLst>
        </xdr:cNvPr>
        <xdr:cNvSpPr txBox="1"/>
      </xdr:nvSpPr>
      <xdr:spPr>
        <a:xfrm>
          <a:off x="15266044" y="1812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98533</xdr:rowOff>
    </xdr:from>
    <xdr:ext cx="405111" cy="259045"/>
    <xdr:sp macro="" textlink="">
      <xdr:nvSpPr>
        <xdr:cNvPr id="773" name="n_2aveValue【庁舎】&#10;有形固定資産減価償却率">
          <a:extLst>
            <a:ext uri="{FF2B5EF4-FFF2-40B4-BE49-F238E27FC236}">
              <a16:creationId xmlns:a16="http://schemas.microsoft.com/office/drawing/2014/main" id="{067714EF-573E-44AE-BD93-01BD1C7CDFDB}"/>
            </a:ext>
          </a:extLst>
        </xdr:cNvPr>
        <xdr:cNvSpPr txBox="1"/>
      </xdr:nvSpPr>
      <xdr:spPr>
        <a:xfrm>
          <a:off x="14389744" y="1810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132822</xdr:rowOff>
    </xdr:from>
    <xdr:ext cx="405111" cy="259045"/>
    <xdr:sp macro="" textlink="">
      <xdr:nvSpPr>
        <xdr:cNvPr id="774" name="n_3aveValue【庁舎】&#10;有形固定資産減価償却率">
          <a:extLst>
            <a:ext uri="{FF2B5EF4-FFF2-40B4-BE49-F238E27FC236}">
              <a16:creationId xmlns:a16="http://schemas.microsoft.com/office/drawing/2014/main" id="{B0B9220F-DC82-4987-9D7B-A584A9216B73}"/>
            </a:ext>
          </a:extLst>
        </xdr:cNvPr>
        <xdr:cNvSpPr txBox="1"/>
      </xdr:nvSpPr>
      <xdr:spPr>
        <a:xfrm>
          <a:off x="13500744" y="1813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75672</xdr:rowOff>
    </xdr:from>
    <xdr:ext cx="405111" cy="259045"/>
    <xdr:sp macro="" textlink="">
      <xdr:nvSpPr>
        <xdr:cNvPr id="775" name="n_4aveValue【庁舎】&#10;有形固定資産減価償却率">
          <a:extLst>
            <a:ext uri="{FF2B5EF4-FFF2-40B4-BE49-F238E27FC236}">
              <a16:creationId xmlns:a16="http://schemas.microsoft.com/office/drawing/2014/main" id="{CC9EC6B0-F8A9-4AD5-99E4-15F831F33ACE}"/>
            </a:ext>
          </a:extLst>
        </xdr:cNvPr>
        <xdr:cNvSpPr txBox="1"/>
      </xdr:nvSpPr>
      <xdr:spPr>
        <a:xfrm>
          <a:off x="12611744" y="1807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39025</xdr:rowOff>
    </xdr:from>
    <xdr:ext cx="405111" cy="259045"/>
    <xdr:sp macro="" textlink="">
      <xdr:nvSpPr>
        <xdr:cNvPr id="776" name="n_1mainValue【庁舎】&#10;有形固定資産減価償却率">
          <a:extLst>
            <a:ext uri="{FF2B5EF4-FFF2-40B4-BE49-F238E27FC236}">
              <a16:creationId xmlns:a16="http://schemas.microsoft.com/office/drawing/2014/main" id="{E538E57C-50E2-490C-BDF0-FB9C27C1B54D}"/>
            </a:ext>
          </a:extLst>
        </xdr:cNvPr>
        <xdr:cNvSpPr txBox="1"/>
      </xdr:nvSpPr>
      <xdr:spPr>
        <a:xfrm>
          <a:off x="15266044" y="17526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123933</xdr:rowOff>
    </xdr:from>
    <xdr:ext cx="405111" cy="259045"/>
    <xdr:sp macro="" textlink="">
      <xdr:nvSpPr>
        <xdr:cNvPr id="777" name="n_2mainValue【庁舎】&#10;有形固定資産減価償却率">
          <a:extLst>
            <a:ext uri="{FF2B5EF4-FFF2-40B4-BE49-F238E27FC236}">
              <a16:creationId xmlns:a16="http://schemas.microsoft.com/office/drawing/2014/main" id="{484C5288-B4ED-4928-AD5B-8B797D5EA383}"/>
            </a:ext>
          </a:extLst>
        </xdr:cNvPr>
        <xdr:cNvSpPr txBox="1"/>
      </xdr:nvSpPr>
      <xdr:spPr>
        <a:xfrm>
          <a:off x="14389744" y="1744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125565</xdr:rowOff>
    </xdr:from>
    <xdr:ext cx="405111" cy="259045"/>
    <xdr:sp macro="" textlink="">
      <xdr:nvSpPr>
        <xdr:cNvPr id="778" name="n_3mainValue【庁舎】&#10;有形固定資産減価償却率">
          <a:extLst>
            <a:ext uri="{FF2B5EF4-FFF2-40B4-BE49-F238E27FC236}">
              <a16:creationId xmlns:a16="http://schemas.microsoft.com/office/drawing/2014/main" id="{922C6264-17C2-4FA7-8520-60CDB9FF5B3E}"/>
            </a:ext>
          </a:extLst>
        </xdr:cNvPr>
        <xdr:cNvSpPr txBox="1"/>
      </xdr:nvSpPr>
      <xdr:spPr>
        <a:xfrm>
          <a:off x="13500744" y="17442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151691</xdr:rowOff>
    </xdr:from>
    <xdr:ext cx="405111" cy="259045"/>
    <xdr:sp macro="" textlink="">
      <xdr:nvSpPr>
        <xdr:cNvPr id="779" name="n_4mainValue【庁舎】&#10;有形固定資産減価償却率">
          <a:extLst>
            <a:ext uri="{FF2B5EF4-FFF2-40B4-BE49-F238E27FC236}">
              <a16:creationId xmlns:a16="http://schemas.microsoft.com/office/drawing/2014/main" id="{E2F2070C-A667-497B-983A-8D0BEC89200D}"/>
            </a:ext>
          </a:extLst>
        </xdr:cNvPr>
        <xdr:cNvSpPr txBox="1"/>
      </xdr:nvSpPr>
      <xdr:spPr>
        <a:xfrm>
          <a:off x="12611744" y="1746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0" name="正方形/長方形 779">
          <a:extLst>
            <a:ext uri="{FF2B5EF4-FFF2-40B4-BE49-F238E27FC236}">
              <a16:creationId xmlns:a16="http://schemas.microsoft.com/office/drawing/2014/main" id="{C74BB9AE-4AB0-4C11-BA76-3CE1C382F03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1" name="正方形/長方形 780">
          <a:extLst>
            <a:ext uri="{FF2B5EF4-FFF2-40B4-BE49-F238E27FC236}">
              <a16:creationId xmlns:a16="http://schemas.microsoft.com/office/drawing/2014/main" id="{A9514F79-A98A-466A-950A-BFDFBDD075E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2" name="正方形/長方形 781">
          <a:extLst>
            <a:ext uri="{FF2B5EF4-FFF2-40B4-BE49-F238E27FC236}">
              <a16:creationId xmlns:a16="http://schemas.microsoft.com/office/drawing/2014/main" id="{E5BA36EA-C2F9-4714-823D-9D45610DB88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3" name="正方形/長方形 782">
          <a:extLst>
            <a:ext uri="{FF2B5EF4-FFF2-40B4-BE49-F238E27FC236}">
              <a16:creationId xmlns:a16="http://schemas.microsoft.com/office/drawing/2014/main" id="{76B532D1-8319-40F2-9109-61D12B8CCA1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4" name="正方形/長方形 783">
          <a:extLst>
            <a:ext uri="{FF2B5EF4-FFF2-40B4-BE49-F238E27FC236}">
              <a16:creationId xmlns:a16="http://schemas.microsoft.com/office/drawing/2014/main" id="{96C1F17B-7491-4B2B-B074-685DD9984C1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5" name="正方形/長方形 784">
          <a:extLst>
            <a:ext uri="{FF2B5EF4-FFF2-40B4-BE49-F238E27FC236}">
              <a16:creationId xmlns:a16="http://schemas.microsoft.com/office/drawing/2014/main" id="{9EF5B9BF-BA4F-4FA0-914F-AFC1C0F4460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6" name="正方形/長方形 785">
          <a:extLst>
            <a:ext uri="{FF2B5EF4-FFF2-40B4-BE49-F238E27FC236}">
              <a16:creationId xmlns:a16="http://schemas.microsoft.com/office/drawing/2014/main" id="{28D7575A-62D2-4B2A-A6D6-02B251F3083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7" name="正方形/長方形 786">
          <a:extLst>
            <a:ext uri="{FF2B5EF4-FFF2-40B4-BE49-F238E27FC236}">
              <a16:creationId xmlns:a16="http://schemas.microsoft.com/office/drawing/2014/main" id="{294B0F6C-67EB-4E28-8FAC-9E8EF76F2BBC}"/>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8" name="テキスト ボックス 787">
          <a:extLst>
            <a:ext uri="{FF2B5EF4-FFF2-40B4-BE49-F238E27FC236}">
              <a16:creationId xmlns:a16="http://schemas.microsoft.com/office/drawing/2014/main" id="{A5B63D44-E84B-48E5-A9C2-E249B0D1453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9" name="直線コネクタ 788">
          <a:extLst>
            <a:ext uri="{FF2B5EF4-FFF2-40B4-BE49-F238E27FC236}">
              <a16:creationId xmlns:a16="http://schemas.microsoft.com/office/drawing/2014/main" id="{9CEFBA3A-DC56-43C9-BB9D-A40FE620654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90" name="直線コネクタ 789">
          <a:extLst>
            <a:ext uri="{FF2B5EF4-FFF2-40B4-BE49-F238E27FC236}">
              <a16:creationId xmlns:a16="http://schemas.microsoft.com/office/drawing/2014/main" id="{EC1A6A22-E239-4998-9048-2E43C7291316}"/>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91" name="テキスト ボックス 790">
          <a:extLst>
            <a:ext uri="{FF2B5EF4-FFF2-40B4-BE49-F238E27FC236}">
              <a16:creationId xmlns:a16="http://schemas.microsoft.com/office/drawing/2014/main" id="{DB0765C9-BD8D-4B95-BEEA-4217CD9CC621}"/>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92" name="直線コネクタ 791">
          <a:extLst>
            <a:ext uri="{FF2B5EF4-FFF2-40B4-BE49-F238E27FC236}">
              <a16:creationId xmlns:a16="http://schemas.microsoft.com/office/drawing/2014/main" id="{C6142EE6-04DD-4A82-AFD6-BC6B1659EB59}"/>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93" name="テキスト ボックス 792">
          <a:extLst>
            <a:ext uri="{FF2B5EF4-FFF2-40B4-BE49-F238E27FC236}">
              <a16:creationId xmlns:a16="http://schemas.microsoft.com/office/drawing/2014/main" id="{2C1A77FD-4D65-41FA-9E1E-8F2F143E89F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94" name="直線コネクタ 793">
          <a:extLst>
            <a:ext uri="{FF2B5EF4-FFF2-40B4-BE49-F238E27FC236}">
              <a16:creationId xmlns:a16="http://schemas.microsoft.com/office/drawing/2014/main" id="{98695DFF-0ACC-48D8-9B51-D242159C4207}"/>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95" name="テキスト ボックス 794">
          <a:extLst>
            <a:ext uri="{FF2B5EF4-FFF2-40B4-BE49-F238E27FC236}">
              <a16:creationId xmlns:a16="http://schemas.microsoft.com/office/drawing/2014/main" id="{B5666068-EF6B-44EE-B05A-F2BBFC98B1FE}"/>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96" name="直線コネクタ 795">
          <a:extLst>
            <a:ext uri="{FF2B5EF4-FFF2-40B4-BE49-F238E27FC236}">
              <a16:creationId xmlns:a16="http://schemas.microsoft.com/office/drawing/2014/main" id="{BA69F277-43DD-46D8-807D-698CCEF1AE04}"/>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97" name="テキスト ボックス 796">
          <a:extLst>
            <a:ext uri="{FF2B5EF4-FFF2-40B4-BE49-F238E27FC236}">
              <a16:creationId xmlns:a16="http://schemas.microsoft.com/office/drawing/2014/main" id="{7B1FA3AA-8272-42EA-8ABF-3AF5D2AB5EB8}"/>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8" name="直線コネクタ 797">
          <a:extLst>
            <a:ext uri="{FF2B5EF4-FFF2-40B4-BE49-F238E27FC236}">
              <a16:creationId xmlns:a16="http://schemas.microsoft.com/office/drawing/2014/main" id="{D4A4450A-56EB-4766-81AE-7350AC7B24F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9" name="テキスト ボックス 798">
          <a:extLst>
            <a:ext uri="{FF2B5EF4-FFF2-40B4-BE49-F238E27FC236}">
              <a16:creationId xmlns:a16="http://schemas.microsoft.com/office/drawing/2014/main" id="{1960BE08-E4FB-4FB6-819D-80BFA3131003}"/>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0" name="【庁舎】&#10;一人当たり面積グラフ枠">
          <a:extLst>
            <a:ext uri="{FF2B5EF4-FFF2-40B4-BE49-F238E27FC236}">
              <a16:creationId xmlns:a16="http://schemas.microsoft.com/office/drawing/2014/main" id="{D73A2E57-21F7-4EB2-A42E-2D4982ED8BF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167639</xdr:rowOff>
    </xdr:from>
    <xdr:to>
      <xdr:col>116</xdr:col>
      <xdr:colOff>62864</xdr:colOff>
      <xdr:row>108</xdr:row>
      <xdr:rowOff>21337</xdr:rowOff>
    </xdr:to>
    <xdr:cxnSp macro="">
      <xdr:nvCxnSpPr>
        <xdr:cNvPr id="801" name="直線コネクタ 800">
          <a:extLst>
            <a:ext uri="{FF2B5EF4-FFF2-40B4-BE49-F238E27FC236}">
              <a16:creationId xmlns:a16="http://schemas.microsoft.com/office/drawing/2014/main" id="{822CFE1D-C8A8-4740-B58C-10EE1DE0F242}"/>
            </a:ext>
          </a:extLst>
        </xdr:cNvPr>
        <xdr:cNvCxnSpPr/>
      </xdr:nvCxnSpPr>
      <xdr:spPr>
        <a:xfrm flipV="1">
          <a:off x="22160864" y="17141189"/>
          <a:ext cx="0" cy="1396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25164</xdr:rowOff>
    </xdr:from>
    <xdr:ext cx="469744" cy="259045"/>
    <xdr:sp macro="" textlink="">
      <xdr:nvSpPr>
        <xdr:cNvPr id="802" name="【庁舎】&#10;一人当たり面積最小値テキスト">
          <a:extLst>
            <a:ext uri="{FF2B5EF4-FFF2-40B4-BE49-F238E27FC236}">
              <a16:creationId xmlns:a16="http://schemas.microsoft.com/office/drawing/2014/main" id="{BCF3287D-18AB-460C-BDF0-E8319A344BCF}"/>
            </a:ext>
          </a:extLst>
        </xdr:cNvPr>
        <xdr:cNvSpPr txBox="1"/>
      </xdr:nvSpPr>
      <xdr:spPr>
        <a:xfrm>
          <a:off x="22199600" y="1854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21337</xdr:rowOff>
    </xdr:from>
    <xdr:to>
      <xdr:col>116</xdr:col>
      <xdr:colOff>152400</xdr:colOff>
      <xdr:row>108</xdr:row>
      <xdr:rowOff>21337</xdr:rowOff>
    </xdr:to>
    <xdr:cxnSp macro="">
      <xdr:nvCxnSpPr>
        <xdr:cNvPr id="803" name="直線コネクタ 802">
          <a:extLst>
            <a:ext uri="{FF2B5EF4-FFF2-40B4-BE49-F238E27FC236}">
              <a16:creationId xmlns:a16="http://schemas.microsoft.com/office/drawing/2014/main" id="{F9E50614-78B2-4FE4-BF7E-834964B2C1CE}"/>
            </a:ext>
          </a:extLst>
        </xdr:cNvPr>
        <xdr:cNvCxnSpPr/>
      </xdr:nvCxnSpPr>
      <xdr:spPr>
        <a:xfrm>
          <a:off x="22072600" y="18537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114316</xdr:rowOff>
    </xdr:from>
    <xdr:ext cx="469744" cy="259045"/>
    <xdr:sp macro="" textlink="">
      <xdr:nvSpPr>
        <xdr:cNvPr id="804" name="【庁舎】&#10;一人当たり面積最大値テキスト">
          <a:extLst>
            <a:ext uri="{FF2B5EF4-FFF2-40B4-BE49-F238E27FC236}">
              <a16:creationId xmlns:a16="http://schemas.microsoft.com/office/drawing/2014/main" id="{E6540AE1-19A0-4ED5-9814-349C6967BC25}"/>
            </a:ext>
          </a:extLst>
        </xdr:cNvPr>
        <xdr:cNvSpPr txBox="1"/>
      </xdr:nvSpPr>
      <xdr:spPr>
        <a:xfrm>
          <a:off x="22199600" y="1691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167639</xdr:rowOff>
    </xdr:from>
    <xdr:to>
      <xdr:col>116</xdr:col>
      <xdr:colOff>152400</xdr:colOff>
      <xdr:row>99</xdr:row>
      <xdr:rowOff>167639</xdr:rowOff>
    </xdr:to>
    <xdr:cxnSp macro="">
      <xdr:nvCxnSpPr>
        <xdr:cNvPr id="805" name="直線コネクタ 804">
          <a:extLst>
            <a:ext uri="{FF2B5EF4-FFF2-40B4-BE49-F238E27FC236}">
              <a16:creationId xmlns:a16="http://schemas.microsoft.com/office/drawing/2014/main" id="{E6B292AB-A5F9-4942-BFAC-6B88E0141EA9}"/>
            </a:ext>
          </a:extLst>
        </xdr:cNvPr>
        <xdr:cNvCxnSpPr/>
      </xdr:nvCxnSpPr>
      <xdr:spPr>
        <a:xfrm>
          <a:off x="22072600" y="1714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74692</xdr:rowOff>
    </xdr:from>
    <xdr:ext cx="469744" cy="259045"/>
    <xdr:sp macro="" textlink="">
      <xdr:nvSpPr>
        <xdr:cNvPr id="806" name="【庁舎】&#10;一人当たり面積平均値テキスト">
          <a:extLst>
            <a:ext uri="{FF2B5EF4-FFF2-40B4-BE49-F238E27FC236}">
              <a16:creationId xmlns:a16="http://schemas.microsoft.com/office/drawing/2014/main" id="{DAF905AE-1D4F-4714-9C14-28D9AB2AA3A7}"/>
            </a:ext>
          </a:extLst>
        </xdr:cNvPr>
        <xdr:cNvSpPr txBox="1"/>
      </xdr:nvSpPr>
      <xdr:spPr>
        <a:xfrm>
          <a:off x="22199600" y="17905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96265</xdr:rowOff>
    </xdr:from>
    <xdr:to>
      <xdr:col>116</xdr:col>
      <xdr:colOff>114300</xdr:colOff>
      <xdr:row>105</xdr:row>
      <xdr:rowOff>26415</xdr:rowOff>
    </xdr:to>
    <xdr:sp macro="" textlink="">
      <xdr:nvSpPr>
        <xdr:cNvPr id="807" name="フローチャート: 判断 806">
          <a:extLst>
            <a:ext uri="{FF2B5EF4-FFF2-40B4-BE49-F238E27FC236}">
              <a16:creationId xmlns:a16="http://schemas.microsoft.com/office/drawing/2014/main" id="{B3200E49-2DB6-4150-8C7D-AD064A93D9FB}"/>
            </a:ext>
          </a:extLst>
        </xdr:cNvPr>
        <xdr:cNvSpPr/>
      </xdr:nvSpPr>
      <xdr:spPr>
        <a:xfrm>
          <a:off x="22110700" y="17927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146558</xdr:rowOff>
    </xdr:from>
    <xdr:to>
      <xdr:col>112</xdr:col>
      <xdr:colOff>38100</xdr:colOff>
      <xdr:row>105</xdr:row>
      <xdr:rowOff>76708</xdr:rowOff>
    </xdr:to>
    <xdr:sp macro="" textlink="">
      <xdr:nvSpPr>
        <xdr:cNvPr id="808" name="フローチャート: 判断 807">
          <a:extLst>
            <a:ext uri="{FF2B5EF4-FFF2-40B4-BE49-F238E27FC236}">
              <a16:creationId xmlns:a16="http://schemas.microsoft.com/office/drawing/2014/main" id="{0BF5F2A0-D238-455D-BE9B-DB48A0DCDBA4}"/>
            </a:ext>
          </a:extLst>
        </xdr:cNvPr>
        <xdr:cNvSpPr/>
      </xdr:nvSpPr>
      <xdr:spPr>
        <a:xfrm>
          <a:off x="21272500" y="1797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153415</xdr:rowOff>
    </xdr:from>
    <xdr:to>
      <xdr:col>107</xdr:col>
      <xdr:colOff>101600</xdr:colOff>
      <xdr:row>105</xdr:row>
      <xdr:rowOff>83565</xdr:rowOff>
    </xdr:to>
    <xdr:sp macro="" textlink="">
      <xdr:nvSpPr>
        <xdr:cNvPr id="809" name="フローチャート: 判断 808">
          <a:extLst>
            <a:ext uri="{FF2B5EF4-FFF2-40B4-BE49-F238E27FC236}">
              <a16:creationId xmlns:a16="http://schemas.microsoft.com/office/drawing/2014/main" id="{0B938844-D48C-4986-B78F-1816231F1E2E}"/>
            </a:ext>
          </a:extLst>
        </xdr:cNvPr>
        <xdr:cNvSpPr/>
      </xdr:nvSpPr>
      <xdr:spPr>
        <a:xfrm>
          <a:off x="203835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41402</xdr:rowOff>
    </xdr:from>
    <xdr:to>
      <xdr:col>102</xdr:col>
      <xdr:colOff>165100</xdr:colOff>
      <xdr:row>104</xdr:row>
      <xdr:rowOff>143002</xdr:rowOff>
    </xdr:to>
    <xdr:sp macro="" textlink="">
      <xdr:nvSpPr>
        <xdr:cNvPr id="810" name="フローチャート: 判断 809">
          <a:extLst>
            <a:ext uri="{FF2B5EF4-FFF2-40B4-BE49-F238E27FC236}">
              <a16:creationId xmlns:a16="http://schemas.microsoft.com/office/drawing/2014/main" id="{DE3E83F4-FE7F-463A-B924-438F5BB92DDE}"/>
            </a:ext>
          </a:extLst>
        </xdr:cNvPr>
        <xdr:cNvSpPr/>
      </xdr:nvSpPr>
      <xdr:spPr>
        <a:xfrm>
          <a:off x="19494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87122</xdr:rowOff>
    </xdr:from>
    <xdr:to>
      <xdr:col>98</xdr:col>
      <xdr:colOff>38100</xdr:colOff>
      <xdr:row>105</xdr:row>
      <xdr:rowOff>17272</xdr:rowOff>
    </xdr:to>
    <xdr:sp macro="" textlink="">
      <xdr:nvSpPr>
        <xdr:cNvPr id="811" name="フローチャート: 判断 810">
          <a:extLst>
            <a:ext uri="{FF2B5EF4-FFF2-40B4-BE49-F238E27FC236}">
              <a16:creationId xmlns:a16="http://schemas.microsoft.com/office/drawing/2014/main" id="{DCF19391-53FE-402A-A2CA-CA825E510F80}"/>
            </a:ext>
          </a:extLst>
        </xdr:cNvPr>
        <xdr:cNvSpPr/>
      </xdr:nvSpPr>
      <xdr:spPr>
        <a:xfrm>
          <a:off x="18605500" y="1791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2" name="テキスト ボックス 811">
          <a:extLst>
            <a:ext uri="{FF2B5EF4-FFF2-40B4-BE49-F238E27FC236}">
              <a16:creationId xmlns:a16="http://schemas.microsoft.com/office/drawing/2014/main" id="{D77C668C-2C1A-43F6-A6C5-D0573DEB9BE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3" name="テキスト ボックス 812">
          <a:extLst>
            <a:ext uri="{FF2B5EF4-FFF2-40B4-BE49-F238E27FC236}">
              <a16:creationId xmlns:a16="http://schemas.microsoft.com/office/drawing/2014/main" id="{51C14E33-A3CC-4BA5-B256-497879CE681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4" name="テキスト ボックス 813">
          <a:extLst>
            <a:ext uri="{FF2B5EF4-FFF2-40B4-BE49-F238E27FC236}">
              <a16:creationId xmlns:a16="http://schemas.microsoft.com/office/drawing/2014/main" id="{4C1A4E8F-62DE-40F2-9524-EA28630546F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5" name="テキスト ボックス 814">
          <a:extLst>
            <a:ext uri="{FF2B5EF4-FFF2-40B4-BE49-F238E27FC236}">
              <a16:creationId xmlns:a16="http://schemas.microsoft.com/office/drawing/2014/main" id="{99CC951A-F0B4-401A-9A14-174B602EB8F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6" name="テキスト ボックス 815">
          <a:extLst>
            <a:ext uri="{FF2B5EF4-FFF2-40B4-BE49-F238E27FC236}">
              <a16:creationId xmlns:a16="http://schemas.microsoft.com/office/drawing/2014/main" id="{2F436669-EBBC-4A4C-9773-E3C38A1FC89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66548</xdr:rowOff>
    </xdr:from>
    <xdr:to>
      <xdr:col>116</xdr:col>
      <xdr:colOff>114300</xdr:colOff>
      <xdr:row>103</xdr:row>
      <xdr:rowOff>168148</xdr:rowOff>
    </xdr:to>
    <xdr:sp macro="" textlink="">
      <xdr:nvSpPr>
        <xdr:cNvPr id="817" name="楕円 816">
          <a:extLst>
            <a:ext uri="{FF2B5EF4-FFF2-40B4-BE49-F238E27FC236}">
              <a16:creationId xmlns:a16="http://schemas.microsoft.com/office/drawing/2014/main" id="{2D6F0E40-07E0-4B1C-882B-863B7A0C970D}"/>
            </a:ext>
          </a:extLst>
        </xdr:cNvPr>
        <xdr:cNvSpPr/>
      </xdr:nvSpPr>
      <xdr:spPr>
        <a:xfrm>
          <a:off x="22110700" y="1772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89425</xdr:rowOff>
    </xdr:from>
    <xdr:ext cx="469744" cy="259045"/>
    <xdr:sp macro="" textlink="">
      <xdr:nvSpPr>
        <xdr:cNvPr id="818" name="【庁舎】&#10;一人当たり面積該当値テキスト">
          <a:extLst>
            <a:ext uri="{FF2B5EF4-FFF2-40B4-BE49-F238E27FC236}">
              <a16:creationId xmlns:a16="http://schemas.microsoft.com/office/drawing/2014/main" id="{F4218C50-B7F7-44A2-BD0A-70D6D1EA9204}"/>
            </a:ext>
          </a:extLst>
        </xdr:cNvPr>
        <xdr:cNvSpPr txBox="1"/>
      </xdr:nvSpPr>
      <xdr:spPr>
        <a:xfrm>
          <a:off x="22199600" y="1757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137413</xdr:rowOff>
    </xdr:from>
    <xdr:to>
      <xdr:col>112</xdr:col>
      <xdr:colOff>38100</xdr:colOff>
      <xdr:row>102</xdr:row>
      <xdr:rowOff>67563</xdr:rowOff>
    </xdr:to>
    <xdr:sp macro="" textlink="">
      <xdr:nvSpPr>
        <xdr:cNvPr id="819" name="楕円 818">
          <a:extLst>
            <a:ext uri="{FF2B5EF4-FFF2-40B4-BE49-F238E27FC236}">
              <a16:creationId xmlns:a16="http://schemas.microsoft.com/office/drawing/2014/main" id="{76AC7165-EFDE-4561-AA0F-31705342EAFD}"/>
            </a:ext>
          </a:extLst>
        </xdr:cNvPr>
        <xdr:cNvSpPr/>
      </xdr:nvSpPr>
      <xdr:spPr>
        <a:xfrm>
          <a:off x="21272500" y="1745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16763</xdr:rowOff>
    </xdr:from>
    <xdr:to>
      <xdr:col>116</xdr:col>
      <xdr:colOff>63500</xdr:colOff>
      <xdr:row>103</xdr:row>
      <xdr:rowOff>117348</xdr:rowOff>
    </xdr:to>
    <xdr:cxnSp macro="">
      <xdr:nvCxnSpPr>
        <xdr:cNvPr id="820" name="直線コネクタ 819">
          <a:extLst>
            <a:ext uri="{FF2B5EF4-FFF2-40B4-BE49-F238E27FC236}">
              <a16:creationId xmlns:a16="http://schemas.microsoft.com/office/drawing/2014/main" id="{FE5DB34A-BE99-4A80-8415-78F56163EAF7}"/>
            </a:ext>
          </a:extLst>
        </xdr:cNvPr>
        <xdr:cNvCxnSpPr/>
      </xdr:nvCxnSpPr>
      <xdr:spPr>
        <a:xfrm>
          <a:off x="21323300" y="17504663"/>
          <a:ext cx="838200" cy="272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141987</xdr:rowOff>
    </xdr:from>
    <xdr:to>
      <xdr:col>107</xdr:col>
      <xdr:colOff>101600</xdr:colOff>
      <xdr:row>102</xdr:row>
      <xdr:rowOff>72137</xdr:rowOff>
    </xdr:to>
    <xdr:sp macro="" textlink="">
      <xdr:nvSpPr>
        <xdr:cNvPr id="821" name="楕円 820">
          <a:extLst>
            <a:ext uri="{FF2B5EF4-FFF2-40B4-BE49-F238E27FC236}">
              <a16:creationId xmlns:a16="http://schemas.microsoft.com/office/drawing/2014/main" id="{4DA8F3CA-7567-4386-B573-E460ADAE7D77}"/>
            </a:ext>
          </a:extLst>
        </xdr:cNvPr>
        <xdr:cNvSpPr/>
      </xdr:nvSpPr>
      <xdr:spPr>
        <a:xfrm>
          <a:off x="20383500" y="1745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16763</xdr:rowOff>
    </xdr:from>
    <xdr:to>
      <xdr:col>111</xdr:col>
      <xdr:colOff>177800</xdr:colOff>
      <xdr:row>102</xdr:row>
      <xdr:rowOff>21337</xdr:rowOff>
    </xdr:to>
    <xdr:cxnSp macro="">
      <xdr:nvCxnSpPr>
        <xdr:cNvPr id="822" name="直線コネクタ 821">
          <a:extLst>
            <a:ext uri="{FF2B5EF4-FFF2-40B4-BE49-F238E27FC236}">
              <a16:creationId xmlns:a16="http://schemas.microsoft.com/office/drawing/2014/main" id="{CB0D0E27-7AC7-42F2-946D-B5BF0E30800C}"/>
            </a:ext>
          </a:extLst>
        </xdr:cNvPr>
        <xdr:cNvCxnSpPr/>
      </xdr:nvCxnSpPr>
      <xdr:spPr>
        <a:xfrm flipV="1">
          <a:off x="20434300" y="17504663"/>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45974</xdr:rowOff>
    </xdr:from>
    <xdr:to>
      <xdr:col>102</xdr:col>
      <xdr:colOff>165100</xdr:colOff>
      <xdr:row>101</xdr:row>
      <xdr:rowOff>147574</xdr:rowOff>
    </xdr:to>
    <xdr:sp macro="" textlink="">
      <xdr:nvSpPr>
        <xdr:cNvPr id="823" name="楕円 822">
          <a:extLst>
            <a:ext uri="{FF2B5EF4-FFF2-40B4-BE49-F238E27FC236}">
              <a16:creationId xmlns:a16="http://schemas.microsoft.com/office/drawing/2014/main" id="{07B4F913-7D03-404D-9A84-12549CA5E45C}"/>
            </a:ext>
          </a:extLst>
        </xdr:cNvPr>
        <xdr:cNvSpPr/>
      </xdr:nvSpPr>
      <xdr:spPr>
        <a:xfrm>
          <a:off x="19494500" y="1736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96774</xdr:rowOff>
    </xdr:from>
    <xdr:to>
      <xdr:col>107</xdr:col>
      <xdr:colOff>50800</xdr:colOff>
      <xdr:row>102</xdr:row>
      <xdr:rowOff>21337</xdr:rowOff>
    </xdr:to>
    <xdr:cxnSp macro="">
      <xdr:nvCxnSpPr>
        <xdr:cNvPr id="824" name="直線コネクタ 823">
          <a:extLst>
            <a:ext uri="{FF2B5EF4-FFF2-40B4-BE49-F238E27FC236}">
              <a16:creationId xmlns:a16="http://schemas.microsoft.com/office/drawing/2014/main" id="{BC0A3876-934C-4045-84A8-51D79C61F683}"/>
            </a:ext>
          </a:extLst>
        </xdr:cNvPr>
        <xdr:cNvCxnSpPr/>
      </xdr:nvCxnSpPr>
      <xdr:spPr>
        <a:xfrm>
          <a:off x="19545300" y="17413224"/>
          <a:ext cx="8890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101</xdr:row>
      <xdr:rowOff>9398</xdr:rowOff>
    </xdr:from>
    <xdr:to>
      <xdr:col>98</xdr:col>
      <xdr:colOff>38100</xdr:colOff>
      <xdr:row>101</xdr:row>
      <xdr:rowOff>110998</xdr:rowOff>
    </xdr:to>
    <xdr:sp macro="" textlink="">
      <xdr:nvSpPr>
        <xdr:cNvPr id="825" name="楕円 824">
          <a:extLst>
            <a:ext uri="{FF2B5EF4-FFF2-40B4-BE49-F238E27FC236}">
              <a16:creationId xmlns:a16="http://schemas.microsoft.com/office/drawing/2014/main" id="{778C3A9D-A2FE-4979-88C3-4634FF202F86}"/>
            </a:ext>
          </a:extLst>
        </xdr:cNvPr>
        <xdr:cNvSpPr/>
      </xdr:nvSpPr>
      <xdr:spPr>
        <a:xfrm>
          <a:off x="18605500" y="1732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101</xdr:row>
      <xdr:rowOff>60198</xdr:rowOff>
    </xdr:from>
    <xdr:to>
      <xdr:col>102</xdr:col>
      <xdr:colOff>114300</xdr:colOff>
      <xdr:row>101</xdr:row>
      <xdr:rowOff>96774</xdr:rowOff>
    </xdr:to>
    <xdr:cxnSp macro="">
      <xdr:nvCxnSpPr>
        <xdr:cNvPr id="826" name="直線コネクタ 825">
          <a:extLst>
            <a:ext uri="{FF2B5EF4-FFF2-40B4-BE49-F238E27FC236}">
              <a16:creationId xmlns:a16="http://schemas.microsoft.com/office/drawing/2014/main" id="{575040DB-DF1A-400E-98BF-E083462EEF94}"/>
            </a:ext>
          </a:extLst>
        </xdr:cNvPr>
        <xdr:cNvCxnSpPr/>
      </xdr:nvCxnSpPr>
      <xdr:spPr>
        <a:xfrm>
          <a:off x="18656300" y="173766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67835</xdr:rowOff>
    </xdr:from>
    <xdr:ext cx="469744" cy="259045"/>
    <xdr:sp macro="" textlink="">
      <xdr:nvSpPr>
        <xdr:cNvPr id="827" name="n_1aveValue【庁舎】&#10;一人当たり面積">
          <a:extLst>
            <a:ext uri="{FF2B5EF4-FFF2-40B4-BE49-F238E27FC236}">
              <a16:creationId xmlns:a16="http://schemas.microsoft.com/office/drawing/2014/main" id="{C03FA04B-7232-4A00-8761-1E9604052449}"/>
            </a:ext>
          </a:extLst>
        </xdr:cNvPr>
        <xdr:cNvSpPr txBox="1"/>
      </xdr:nvSpPr>
      <xdr:spPr>
        <a:xfrm>
          <a:off x="21075727" y="1807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74692</xdr:rowOff>
    </xdr:from>
    <xdr:ext cx="469744" cy="259045"/>
    <xdr:sp macro="" textlink="">
      <xdr:nvSpPr>
        <xdr:cNvPr id="828" name="n_2aveValue【庁舎】&#10;一人当たり面積">
          <a:extLst>
            <a:ext uri="{FF2B5EF4-FFF2-40B4-BE49-F238E27FC236}">
              <a16:creationId xmlns:a16="http://schemas.microsoft.com/office/drawing/2014/main" id="{AA858225-1766-4ED9-8E4A-2FF3E424D9C7}"/>
            </a:ext>
          </a:extLst>
        </xdr:cNvPr>
        <xdr:cNvSpPr txBox="1"/>
      </xdr:nvSpPr>
      <xdr:spPr>
        <a:xfrm>
          <a:off x="20199427" y="18076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134129</xdr:rowOff>
    </xdr:from>
    <xdr:ext cx="469744" cy="259045"/>
    <xdr:sp macro="" textlink="">
      <xdr:nvSpPr>
        <xdr:cNvPr id="829" name="n_3aveValue【庁舎】&#10;一人当たり面積">
          <a:extLst>
            <a:ext uri="{FF2B5EF4-FFF2-40B4-BE49-F238E27FC236}">
              <a16:creationId xmlns:a16="http://schemas.microsoft.com/office/drawing/2014/main" id="{87744213-5C7C-4884-AFC2-3098C30E8744}"/>
            </a:ext>
          </a:extLst>
        </xdr:cNvPr>
        <xdr:cNvSpPr txBox="1"/>
      </xdr:nvSpPr>
      <xdr:spPr>
        <a:xfrm>
          <a:off x="19310427" y="1796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8399</xdr:rowOff>
    </xdr:from>
    <xdr:ext cx="469744" cy="259045"/>
    <xdr:sp macro="" textlink="">
      <xdr:nvSpPr>
        <xdr:cNvPr id="830" name="n_4aveValue【庁舎】&#10;一人当たり面積">
          <a:extLst>
            <a:ext uri="{FF2B5EF4-FFF2-40B4-BE49-F238E27FC236}">
              <a16:creationId xmlns:a16="http://schemas.microsoft.com/office/drawing/2014/main" id="{E4DE4962-40C8-43E0-9EC7-D8FDE4462607}"/>
            </a:ext>
          </a:extLst>
        </xdr:cNvPr>
        <xdr:cNvSpPr txBox="1"/>
      </xdr:nvSpPr>
      <xdr:spPr>
        <a:xfrm>
          <a:off x="18421427" y="1801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84090</xdr:rowOff>
    </xdr:from>
    <xdr:ext cx="469744" cy="259045"/>
    <xdr:sp macro="" textlink="">
      <xdr:nvSpPr>
        <xdr:cNvPr id="831" name="n_1mainValue【庁舎】&#10;一人当たり面積">
          <a:extLst>
            <a:ext uri="{FF2B5EF4-FFF2-40B4-BE49-F238E27FC236}">
              <a16:creationId xmlns:a16="http://schemas.microsoft.com/office/drawing/2014/main" id="{E55B83A0-13F1-43A4-A33F-0E3DC72794A0}"/>
            </a:ext>
          </a:extLst>
        </xdr:cNvPr>
        <xdr:cNvSpPr txBox="1"/>
      </xdr:nvSpPr>
      <xdr:spPr>
        <a:xfrm>
          <a:off x="21075727" y="17229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88664</xdr:rowOff>
    </xdr:from>
    <xdr:ext cx="469744" cy="259045"/>
    <xdr:sp macro="" textlink="">
      <xdr:nvSpPr>
        <xdr:cNvPr id="832" name="n_2mainValue【庁舎】&#10;一人当たり面積">
          <a:extLst>
            <a:ext uri="{FF2B5EF4-FFF2-40B4-BE49-F238E27FC236}">
              <a16:creationId xmlns:a16="http://schemas.microsoft.com/office/drawing/2014/main" id="{B88807F7-2421-4F63-AE15-E70A843F2944}"/>
            </a:ext>
          </a:extLst>
        </xdr:cNvPr>
        <xdr:cNvSpPr txBox="1"/>
      </xdr:nvSpPr>
      <xdr:spPr>
        <a:xfrm>
          <a:off x="20199427" y="17233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164101</xdr:rowOff>
    </xdr:from>
    <xdr:ext cx="469744" cy="259045"/>
    <xdr:sp macro="" textlink="">
      <xdr:nvSpPr>
        <xdr:cNvPr id="833" name="n_3mainValue【庁舎】&#10;一人当たり面積">
          <a:extLst>
            <a:ext uri="{FF2B5EF4-FFF2-40B4-BE49-F238E27FC236}">
              <a16:creationId xmlns:a16="http://schemas.microsoft.com/office/drawing/2014/main" id="{2CD86943-C40E-4508-90F3-1418AE47C651}"/>
            </a:ext>
          </a:extLst>
        </xdr:cNvPr>
        <xdr:cNvSpPr txBox="1"/>
      </xdr:nvSpPr>
      <xdr:spPr>
        <a:xfrm>
          <a:off x="19310427" y="17137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99</xdr:row>
      <xdr:rowOff>127525</xdr:rowOff>
    </xdr:from>
    <xdr:ext cx="469744" cy="259045"/>
    <xdr:sp macro="" textlink="">
      <xdr:nvSpPr>
        <xdr:cNvPr id="834" name="n_4mainValue【庁舎】&#10;一人当たり面積">
          <a:extLst>
            <a:ext uri="{FF2B5EF4-FFF2-40B4-BE49-F238E27FC236}">
              <a16:creationId xmlns:a16="http://schemas.microsoft.com/office/drawing/2014/main" id="{E52664D4-1D0B-4CC8-A729-EBA597DFEBDB}"/>
            </a:ext>
          </a:extLst>
        </xdr:cNvPr>
        <xdr:cNvSpPr txBox="1"/>
      </xdr:nvSpPr>
      <xdr:spPr>
        <a:xfrm>
          <a:off x="18421427" y="17101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5" name="正方形/長方形 834">
          <a:extLst>
            <a:ext uri="{FF2B5EF4-FFF2-40B4-BE49-F238E27FC236}">
              <a16:creationId xmlns:a16="http://schemas.microsoft.com/office/drawing/2014/main" id="{8CEB11D8-195C-44D2-A449-CCBD973598F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6" name="正方形/長方形 835">
          <a:extLst>
            <a:ext uri="{FF2B5EF4-FFF2-40B4-BE49-F238E27FC236}">
              <a16:creationId xmlns:a16="http://schemas.microsoft.com/office/drawing/2014/main" id="{C05B4F19-8225-423A-BDFF-37B2B3EFF01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37" name="テキスト ボックス 836">
          <a:extLst>
            <a:ext uri="{FF2B5EF4-FFF2-40B4-BE49-F238E27FC236}">
              <a16:creationId xmlns:a16="http://schemas.microsoft.com/office/drawing/2014/main" id="{F9E94C2F-7A3B-4B9C-9E57-8853AC79FF6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庁舎については、平成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年度に新庁舎を建設したため、有形固定資産減価償却率は全国平均等と比べて低いものの、合併前の旧庁舎が一部残っているため、一人当たり面積は全国平均等と比べて高い数値である。現存する</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つの旧町庁舎のうち、</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つを令和元年度に解体したことにより、庁舎の有形固定資産減価償却率及び一人当たり面積が減少した。令和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年度に残る</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つを転用したため、さらに下がるものと見込んでいる。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福祉施設の一人当たり面積については、施設の一部解体・転用により減少したものの、合併前に旧町ごとに整備した施設が、市内に点在しており、全国平均等を大きく上回っている。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体育館についても、合併前に旧町ごとに整備した施設が、市内に点在しており、有形固定資産減価償却率は、全国平均等を大きく上回っている。今後、公共施設適正配置計画に基づき、既存の老朽化した施設を統廃合していくため、徐々に平均値に近づくものと見込んで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19158383</v>
      </c>
      <c r="BO4" s="431"/>
      <c r="BP4" s="431"/>
      <c r="BQ4" s="431"/>
      <c r="BR4" s="431"/>
      <c r="BS4" s="431"/>
      <c r="BT4" s="431"/>
      <c r="BU4" s="432"/>
      <c r="BV4" s="430">
        <v>19671876</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3.8</v>
      </c>
      <c r="CU4" s="437"/>
      <c r="CV4" s="437"/>
      <c r="CW4" s="437"/>
      <c r="CX4" s="437"/>
      <c r="CY4" s="437"/>
      <c r="CZ4" s="437"/>
      <c r="DA4" s="438"/>
      <c r="DB4" s="436">
        <v>4.5</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18477091</v>
      </c>
      <c r="BO5" s="468"/>
      <c r="BP5" s="468"/>
      <c r="BQ5" s="468"/>
      <c r="BR5" s="468"/>
      <c r="BS5" s="468"/>
      <c r="BT5" s="468"/>
      <c r="BU5" s="469"/>
      <c r="BV5" s="467">
        <v>19067727</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88.9</v>
      </c>
      <c r="CU5" s="465"/>
      <c r="CV5" s="465"/>
      <c r="CW5" s="465"/>
      <c r="CX5" s="465"/>
      <c r="CY5" s="465"/>
      <c r="CZ5" s="465"/>
      <c r="DA5" s="466"/>
      <c r="DB5" s="464">
        <v>87.2</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94</v>
      </c>
      <c r="AV6" s="500"/>
      <c r="AW6" s="500"/>
      <c r="AX6" s="500"/>
      <c r="AY6" s="501" t="s">
        <v>102</v>
      </c>
      <c r="AZ6" s="502"/>
      <c r="BA6" s="502"/>
      <c r="BB6" s="502"/>
      <c r="BC6" s="502"/>
      <c r="BD6" s="502"/>
      <c r="BE6" s="502"/>
      <c r="BF6" s="502"/>
      <c r="BG6" s="502"/>
      <c r="BH6" s="502"/>
      <c r="BI6" s="502"/>
      <c r="BJ6" s="502"/>
      <c r="BK6" s="502"/>
      <c r="BL6" s="502"/>
      <c r="BM6" s="503"/>
      <c r="BN6" s="467">
        <v>681292</v>
      </c>
      <c r="BO6" s="468"/>
      <c r="BP6" s="468"/>
      <c r="BQ6" s="468"/>
      <c r="BR6" s="468"/>
      <c r="BS6" s="468"/>
      <c r="BT6" s="468"/>
      <c r="BU6" s="469"/>
      <c r="BV6" s="467">
        <v>604149</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93.5</v>
      </c>
      <c r="CU6" s="505"/>
      <c r="CV6" s="505"/>
      <c r="CW6" s="505"/>
      <c r="CX6" s="505"/>
      <c r="CY6" s="505"/>
      <c r="CZ6" s="505"/>
      <c r="DA6" s="506"/>
      <c r="DB6" s="504">
        <v>93</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105</v>
      </c>
      <c r="AV7" s="500"/>
      <c r="AW7" s="500"/>
      <c r="AX7" s="500"/>
      <c r="AY7" s="501" t="s">
        <v>106</v>
      </c>
      <c r="AZ7" s="502"/>
      <c r="BA7" s="502"/>
      <c r="BB7" s="502"/>
      <c r="BC7" s="502"/>
      <c r="BD7" s="502"/>
      <c r="BE7" s="502"/>
      <c r="BF7" s="502"/>
      <c r="BG7" s="502"/>
      <c r="BH7" s="502"/>
      <c r="BI7" s="502"/>
      <c r="BJ7" s="502"/>
      <c r="BK7" s="502"/>
      <c r="BL7" s="502"/>
      <c r="BM7" s="503"/>
      <c r="BN7" s="467">
        <v>226050</v>
      </c>
      <c r="BO7" s="468"/>
      <c r="BP7" s="468"/>
      <c r="BQ7" s="468"/>
      <c r="BR7" s="468"/>
      <c r="BS7" s="468"/>
      <c r="BT7" s="468"/>
      <c r="BU7" s="469"/>
      <c r="BV7" s="467">
        <v>65778</v>
      </c>
      <c r="BW7" s="468"/>
      <c r="BX7" s="468"/>
      <c r="BY7" s="468"/>
      <c r="BZ7" s="468"/>
      <c r="CA7" s="468"/>
      <c r="CB7" s="468"/>
      <c r="CC7" s="469"/>
      <c r="CD7" s="470" t="s">
        <v>107</v>
      </c>
      <c r="CE7" s="471"/>
      <c r="CF7" s="471"/>
      <c r="CG7" s="471"/>
      <c r="CH7" s="471"/>
      <c r="CI7" s="471"/>
      <c r="CJ7" s="471"/>
      <c r="CK7" s="471"/>
      <c r="CL7" s="471"/>
      <c r="CM7" s="471"/>
      <c r="CN7" s="471"/>
      <c r="CO7" s="471"/>
      <c r="CP7" s="471"/>
      <c r="CQ7" s="471"/>
      <c r="CR7" s="471"/>
      <c r="CS7" s="472"/>
      <c r="CT7" s="467">
        <v>11934561</v>
      </c>
      <c r="CU7" s="468"/>
      <c r="CV7" s="468"/>
      <c r="CW7" s="468"/>
      <c r="CX7" s="468"/>
      <c r="CY7" s="468"/>
      <c r="CZ7" s="468"/>
      <c r="DA7" s="469"/>
      <c r="DB7" s="467">
        <v>11838704</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108</v>
      </c>
      <c r="AN8" s="497"/>
      <c r="AO8" s="497"/>
      <c r="AP8" s="497"/>
      <c r="AQ8" s="497"/>
      <c r="AR8" s="497"/>
      <c r="AS8" s="497"/>
      <c r="AT8" s="498"/>
      <c r="AU8" s="499" t="s">
        <v>109</v>
      </c>
      <c r="AV8" s="500"/>
      <c r="AW8" s="500"/>
      <c r="AX8" s="500"/>
      <c r="AY8" s="501" t="s">
        <v>110</v>
      </c>
      <c r="AZ8" s="502"/>
      <c r="BA8" s="502"/>
      <c r="BB8" s="502"/>
      <c r="BC8" s="502"/>
      <c r="BD8" s="502"/>
      <c r="BE8" s="502"/>
      <c r="BF8" s="502"/>
      <c r="BG8" s="502"/>
      <c r="BH8" s="502"/>
      <c r="BI8" s="502"/>
      <c r="BJ8" s="502"/>
      <c r="BK8" s="502"/>
      <c r="BL8" s="502"/>
      <c r="BM8" s="503"/>
      <c r="BN8" s="467">
        <v>455242</v>
      </c>
      <c r="BO8" s="468"/>
      <c r="BP8" s="468"/>
      <c r="BQ8" s="468"/>
      <c r="BR8" s="468"/>
      <c r="BS8" s="468"/>
      <c r="BT8" s="468"/>
      <c r="BU8" s="469"/>
      <c r="BV8" s="467">
        <v>538371</v>
      </c>
      <c r="BW8" s="468"/>
      <c r="BX8" s="468"/>
      <c r="BY8" s="468"/>
      <c r="BZ8" s="468"/>
      <c r="CA8" s="468"/>
      <c r="CB8" s="468"/>
      <c r="CC8" s="469"/>
      <c r="CD8" s="470" t="s">
        <v>111</v>
      </c>
      <c r="CE8" s="471"/>
      <c r="CF8" s="471"/>
      <c r="CG8" s="471"/>
      <c r="CH8" s="471"/>
      <c r="CI8" s="471"/>
      <c r="CJ8" s="471"/>
      <c r="CK8" s="471"/>
      <c r="CL8" s="471"/>
      <c r="CM8" s="471"/>
      <c r="CN8" s="471"/>
      <c r="CO8" s="471"/>
      <c r="CP8" s="471"/>
      <c r="CQ8" s="471"/>
      <c r="CR8" s="471"/>
      <c r="CS8" s="472"/>
      <c r="CT8" s="507">
        <v>0.69</v>
      </c>
      <c r="CU8" s="508"/>
      <c r="CV8" s="508"/>
      <c r="CW8" s="508"/>
      <c r="CX8" s="508"/>
      <c r="CY8" s="508"/>
      <c r="CZ8" s="508"/>
      <c r="DA8" s="509"/>
      <c r="DB8" s="507">
        <v>0.69</v>
      </c>
      <c r="DC8" s="508"/>
      <c r="DD8" s="508"/>
      <c r="DE8" s="508"/>
      <c r="DF8" s="508"/>
      <c r="DG8" s="508"/>
      <c r="DH8" s="508"/>
      <c r="DI8" s="509"/>
      <c r="DJ8" s="186"/>
      <c r="DK8" s="186"/>
      <c r="DL8" s="186"/>
      <c r="DM8" s="186"/>
      <c r="DN8" s="186"/>
      <c r="DO8" s="186"/>
    </row>
    <row r="9" spans="1:119" ht="18.75" customHeight="1" thickBot="1" x14ac:dyDescent="0.2">
      <c r="A9" s="187"/>
      <c r="B9" s="461" t="s">
        <v>112</v>
      </c>
      <c r="C9" s="462"/>
      <c r="D9" s="462"/>
      <c r="E9" s="462"/>
      <c r="F9" s="462"/>
      <c r="G9" s="462"/>
      <c r="H9" s="462"/>
      <c r="I9" s="462"/>
      <c r="J9" s="462"/>
      <c r="K9" s="510"/>
      <c r="L9" s="511" t="s">
        <v>113</v>
      </c>
      <c r="M9" s="512"/>
      <c r="N9" s="512"/>
      <c r="O9" s="512"/>
      <c r="P9" s="512"/>
      <c r="Q9" s="513"/>
      <c r="R9" s="514">
        <v>40310</v>
      </c>
      <c r="S9" s="515"/>
      <c r="T9" s="515"/>
      <c r="U9" s="515"/>
      <c r="V9" s="516"/>
      <c r="W9" s="424" t="s">
        <v>114</v>
      </c>
      <c r="X9" s="425"/>
      <c r="Y9" s="425"/>
      <c r="Z9" s="425"/>
      <c r="AA9" s="425"/>
      <c r="AB9" s="425"/>
      <c r="AC9" s="425"/>
      <c r="AD9" s="425"/>
      <c r="AE9" s="425"/>
      <c r="AF9" s="425"/>
      <c r="AG9" s="425"/>
      <c r="AH9" s="425"/>
      <c r="AI9" s="425"/>
      <c r="AJ9" s="425"/>
      <c r="AK9" s="425"/>
      <c r="AL9" s="426"/>
      <c r="AM9" s="496" t="s">
        <v>115</v>
      </c>
      <c r="AN9" s="497"/>
      <c r="AO9" s="497"/>
      <c r="AP9" s="497"/>
      <c r="AQ9" s="497"/>
      <c r="AR9" s="497"/>
      <c r="AS9" s="497"/>
      <c r="AT9" s="498"/>
      <c r="AU9" s="499" t="s">
        <v>94</v>
      </c>
      <c r="AV9" s="500"/>
      <c r="AW9" s="500"/>
      <c r="AX9" s="500"/>
      <c r="AY9" s="501" t="s">
        <v>116</v>
      </c>
      <c r="AZ9" s="502"/>
      <c r="BA9" s="502"/>
      <c r="BB9" s="502"/>
      <c r="BC9" s="502"/>
      <c r="BD9" s="502"/>
      <c r="BE9" s="502"/>
      <c r="BF9" s="502"/>
      <c r="BG9" s="502"/>
      <c r="BH9" s="502"/>
      <c r="BI9" s="502"/>
      <c r="BJ9" s="502"/>
      <c r="BK9" s="502"/>
      <c r="BL9" s="502"/>
      <c r="BM9" s="503"/>
      <c r="BN9" s="467">
        <v>-83129</v>
      </c>
      <c r="BO9" s="468"/>
      <c r="BP9" s="468"/>
      <c r="BQ9" s="468"/>
      <c r="BR9" s="468"/>
      <c r="BS9" s="468"/>
      <c r="BT9" s="468"/>
      <c r="BU9" s="469"/>
      <c r="BV9" s="467">
        <v>132473</v>
      </c>
      <c r="BW9" s="468"/>
      <c r="BX9" s="468"/>
      <c r="BY9" s="468"/>
      <c r="BZ9" s="468"/>
      <c r="CA9" s="468"/>
      <c r="CB9" s="468"/>
      <c r="CC9" s="469"/>
      <c r="CD9" s="470" t="s">
        <v>117</v>
      </c>
      <c r="CE9" s="471"/>
      <c r="CF9" s="471"/>
      <c r="CG9" s="471"/>
      <c r="CH9" s="471"/>
      <c r="CI9" s="471"/>
      <c r="CJ9" s="471"/>
      <c r="CK9" s="471"/>
      <c r="CL9" s="471"/>
      <c r="CM9" s="471"/>
      <c r="CN9" s="471"/>
      <c r="CO9" s="471"/>
      <c r="CP9" s="471"/>
      <c r="CQ9" s="471"/>
      <c r="CR9" s="471"/>
      <c r="CS9" s="472"/>
      <c r="CT9" s="464">
        <v>14.2</v>
      </c>
      <c r="CU9" s="465"/>
      <c r="CV9" s="465"/>
      <c r="CW9" s="465"/>
      <c r="CX9" s="465"/>
      <c r="CY9" s="465"/>
      <c r="CZ9" s="465"/>
      <c r="DA9" s="466"/>
      <c r="DB9" s="464">
        <v>13.7</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118</v>
      </c>
      <c r="M10" s="497"/>
      <c r="N10" s="497"/>
      <c r="O10" s="497"/>
      <c r="P10" s="497"/>
      <c r="Q10" s="498"/>
      <c r="R10" s="518">
        <v>40181</v>
      </c>
      <c r="S10" s="519"/>
      <c r="T10" s="519"/>
      <c r="U10" s="519"/>
      <c r="V10" s="520"/>
      <c r="W10" s="455"/>
      <c r="X10" s="456"/>
      <c r="Y10" s="456"/>
      <c r="Z10" s="456"/>
      <c r="AA10" s="456"/>
      <c r="AB10" s="456"/>
      <c r="AC10" s="456"/>
      <c r="AD10" s="456"/>
      <c r="AE10" s="456"/>
      <c r="AF10" s="456"/>
      <c r="AG10" s="456"/>
      <c r="AH10" s="456"/>
      <c r="AI10" s="456"/>
      <c r="AJ10" s="456"/>
      <c r="AK10" s="456"/>
      <c r="AL10" s="459"/>
      <c r="AM10" s="496" t="s">
        <v>119</v>
      </c>
      <c r="AN10" s="497"/>
      <c r="AO10" s="497"/>
      <c r="AP10" s="497"/>
      <c r="AQ10" s="497"/>
      <c r="AR10" s="497"/>
      <c r="AS10" s="497"/>
      <c r="AT10" s="498"/>
      <c r="AU10" s="499" t="s">
        <v>120</v>
      </c>
      <c r="AV10" s="500"/>
      <c r="AW10" s="500"/>
      <c r="AX10" s="500"/>
      <c r="AY10" s="501" t="s">
        <v>121</v>
      </c>
      <c r="AZ10" s="502"/>
      <c r="BA10" s="502"/>
      <c r="BB10" s="502"/>
      <c r="BC10" s="502"/>
      <c r="BD10" s="502"/>
      <c r="BE10" s="502"/>
      <c r="BF10" s="502"/>
      <c r="BG10" s="502"/>
      <c r="BH10" s="502"/>
      <c r="BI10" s="502"/>
      <c r="BJ10" s="502"/>
      <c r="BK10" s="502"/>
      <c r="BL10" s="502"/>
      <c r="BM10" s="503"/>
      <c r="BN10" s="467">
        <v>13780</v>
      </c>
      <c r="BO10" s="468"/>
      <c r="BP10" s="468"/>
      <c r="BQ10" s="468"/>
      <c r="BR10" s="468"/>
      <c r="BS10" s="468"/>
      <c r="BT10" s="468"/>
      <c r="BU10" s="469"/>
      <c r="BV10" s="467">
        <v>18760</v>
      </c>
      <c r="BW10" s="468"/>
      <c r="BX10" s="468"/>
      <c r="BY10" s="468"/>
      <c r="BZ10" s="468"/>
      <c r="CA10" s="468"/>
      <c r="CB10" s="468"/>
      <c r="CC10" s="469"/>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123</v>
      </c>
      <c r="M11" s="522"/>
      <c r="N11" s="522"/>
      <c r="O11" s="522"/>
      <c r="P11" s="522"/>
      <c r="Q11" s="523"/>
      <c r="R11" s="524" t="s">
        <v>124</v>
      </c>
      <c r="S11" s="525"/>
      <c r="T11" s="525"/>
      <c r="U11" s="525"/>
      <c r="V11" s="526"/>
      <c r="W11" s="455"/>
      <c r="X11" s="456"/>
      <c r="Y11" s="456"/>
      <c r="Z11" s="456"/>
      <c r="AA11" s="456"/>
      <c r="AB11" s="456"/>
      <c r="AC11" s="456"/>
      <c r="AD11" s="456"/>
      <c r="AE11" s="456"/>
      <c r="AF11" s="456"/>
      <c r="AG11" s="456"/>
      <c r="AH11" s="456"/>
      <c r="AI11" s="456"/>
      <c r="AJ11" s="456"/>
      <c r="AK11" s="456"/>
      <c r="AL11" s="459"/>
      <c r="AM11" s="496" t="s">
        <v>125</v>
      </c>
      <c r="AN11" s="497"/>
      <c r="AO11" s="497"/>
      <c r="AP11" s="497"/>
      <c r="AQ11" s="497"/>
      <c r="AR11" s="497"/>
      <c r="AS11" s="497"/>
      <c r="AT11" s="498"/>
      <c r="AU11" s="499" t="s">
        <v>126</v>
      </c>
      <c r="AV11" s="500"/>
      <c r="AW11" s="500"/>
      <c r="AX11" s="500"/>
      <c r="AY11" s="501" t="s">
        <v>127</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128</v>
      </c>
      <c r="CE11" s="471"/>
      <c r="CF11" s="471"/>
      <c r="CG11" s="471"/>
      <c r="CH11" s="471"/>
      <c r="CI11" s="471"/>
      <c r="CJ11" s="471"/>
      <c r="CK11" s="471"/>
      <c r="CL11" s="471"/>
      <c r="CM11" s="471"/>
      <c r="CN11" s="471"/>
      <c r="CO11" s="471"/>
      <c r="CP11" s="471"/>
      <c r="CQ11" s="471"/>
      <c r="CR11" s="471"/>
      <c r="CS11" s="472"/>
      <c r="CT11" s="507" t="s">
        <v>129</v>
      </c>
      <c r="CU11" s="508"/>
      <c r="CV11" s="508"/>
      <c r="CW11" s="508"/>
      <c r="CX11" s="508"/>
      <c r="CY11" s="508"/>
      <c r="CZ11" s="508"/>
      <c r="DA11" s="509"/>
      <c r="DB11" s="507" t="s">
        <v>129</v>
      </c>
      <c r="DC11" s="508"/>
      <c r="DD11" s="508"/>
      <c r="DE11" s="508"/>
      <c r="DF11" s="508"/>
      <c r="DG11" s="508"/>
      <c r="DH11" s="508"/>
      <c r="DI11" s="509"/>
      <c r="DJ11" s="186"/>
      <c r="DK11" s="186"/>
      <c r="DL11" s="186"/>
      <c r="DM11" s="186"/>
      <c r="DN11" s="186"/>
      <c r="DO11" s="186"/>
    </row>
    <row r="12" spans="1:119" ht="18.75" customHeight="1" x14ac:dyDescent="0.15">
      <c r="A12" s="187"/>
      <c r="B12" s="527" t="s">
        <v>130</v>
      </c>
      <c r="C12" s="528"/>
      <c r="D12" s="528"/>
      <c r="E12" s="528"/>
      <c r="F12" s="528"/>
      <c r="G12" s="528"/>
      <c r="H12" s="528"/>
      <c r="I12" s="528"/>
      <c r="J12" s="528"/>
      <c r="K12" s="529"/>
      <c r="L12" s="536" t="s">
        <v>131</v>
      </c>
      <c r="M12" s="537"/>
      <c r="N12" s="537"/>
      <c r="O12" s="537"/>
      <c r="P12" s="537"/>
      <c r="Q12" s="538"/>
      <c r="R12" s="539">
        <v>40348</v>
      </c>
      <c r="S12" s="540"/>
      <c r="T12" s="540"/>
      <c r="U12" s="540"/>
      <c r="V12" s="541"/>
      <c r="W12" s="542" t="s">
        <v>1</v>
      </c>
      <c r="X12" s="500"/>
      <c r="Y12" s="500"/>
      <c r="Z12" s="500"/>
      <c r="AA12" s="500"/>
      <c r="AB12" s="543"/>
      <c r="AC12" s="544" t="s">
        <v>132</v>
      </c>
      <c r="AD12" s="545"/>
      <c r="AE12" s="545"/>
      <c r="AF12" s="545"/>
      <c r="AG12" s="546"/>
      <c r="AH12" s="544" t="s">
        <v>133</v>
      </c>
      <c r="AI12" s="545"/>
      <c r="AJ12" s="545"/>
      <c r="AK12" s="545"/>
      <c r="AL12" s="547"/>
      <c r="AM12" s="496" t="s">
        <v>134</v>
      </c>
      <c r="AN12" s="497"/>
      <c r="AO12" s="497"/>
      <c r="AP12" s="497"/>
      <c r="AQ12" s="497"/>
      <c r="AR12" s="497"/>
      <c r="AS12" s="497"/>
      <c r="AT12" s="498"/>
      <c r="AU12" s="499" t="s">
        <v>135</v>
      </c>
      <c r="AV12" s="500"/>
      <c r="AW12" s="500"/>
      <c r="AX12" s="500"/>
      <c r="AY12" s="501" t="s">
        <v>136</v>
      </c>
      <c r="AZ12" s="502"/>
      <c r="BA12" s="502"/>
      <c r="BB12" s="502"/>
      <c r="BC12" s="502"/>
      <c r="BD12" s="502"/>
      <c r="BE12" s="502"/>
      <c r="BF12" s="502"/>
      <c r="BG12" s="502"/>
      <c r="BH12" s="502"/>
      <c r="BI12" s="502"/>
      <c r="BJ12" s="502"/>
      <c r="BK12" s="502"/>
      <c r="BL12" s="502"/>
      <c r="BM12" s="503"/>
      <c r="BN12" s="467">
        <v>600000</v>
      </c>
      <c r="BO12" s="468"/>
      <c r="BP12" s="468"/>
      <c r="BQ12" s="468"/>
      <c r="BR12" s="468"/>
      <c r="BS12" s="468"/>
      <c r="BT12" s="468"/>
      <c r="BU12" s="469"/>
      <c r="BV12" s="467">
        <v>250000</v>
      </c>
      <c r="BW12" s="468"/>
      <c r="BX12" s="468"/>
      <c r="BY12" s="468"/>
      <c r="BZ12" s="468"/>
      <c r="CA12" s="468"/>
      <c r="CB12" s="468"/>
      <c r="CC12" s="469"/>
      <c r="CD12" s="470" t="s">
        <v>137</v>
      </c>
      <c r="CE12" s="471"/>
      <c r="CF12" s="471"/>
      <c r="CG12" s="471"/>
      <c r="CH12" s="471"/>
      <c r="CI12" s="471"/>
      <c r="CJ12" s="471"/>
      <c r="CK12" s="471"/>
      <c r="CL12" s="471"/>
      <c r="CM12" s="471"/>
      <c r="CN12" s="471"/>
      <c r="CO12" s="471"/>
      <c r="CP12" s="471"/>
      <c r="CQ12" s="471"/>
      <c r="CR12" s="471"/>
      <c r="CS12" s="472"/>
      <c r="CT12" s="507" t="s">
        <v>138</v>
      </c>
      <c r="CU12" s="508"/>
      <c r="CV12" s="508"/>
      <c r="CW12" s="508"/>
      <c r="CX12" s="508"/>
      <c r="CY12" s="508"/>
      <c r="CZ12" s="508"/>
      <c r="DA12" s="509"/>
      <c r="DB12" s="507" t="s">
        <v>139</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140</v>
      </c>
      <c r="N13" s="559"/>
      <c r="O13" s="559"/>
      <c r="P13" s="559"/>
      <c r="Q13" s="560"/>
      <c r="R13" s="551">
        <v>38672</v>
      </c>
      <c r="S13" s="552"/>
      <c r="T13" s="552"/>
      <c r="U13" s="552"/>
      <c r="V13" s="553"/>
      <c r="W13" s="483" t="s">
        <v>141</v>
      </c>
      <c r="X13" s="484"/>
      <c r="Y13" s="484"/>
      <c r="Z13" s="484"/>
      <c r="AA13" s="484"/>
      <c r="AB13" s="474"/>
      <c r="AC13" s="518">
        <v>913</v>
      </c>
      <c r="AD13" s="519"/>
      <c r="AE13" s="519"/>
      <c r="AF13" s="519"/>
      <c r="AG13" s="561"/>
      <c r="AH13" s="518">
        <v>893</v>
      </c>
      <c r="AI13" s="519"/>
      <c r="AJ13" s="519"/>
      <c r="AK13" s="519"/>
      <c r="AL13" s="520"/>
      <c r="AM13" s="496" t="s">
        <v>142</v>
      </c>
      <c r="AN13" s="497"/>
      <c r="AO13" s="497"/>
      <c r="AP13" s="497"/>
      <c r="AQ13" s="497"/>
      <c r="AR13" s="497"/>
      <c r="AS13" s="497"/>
      <c r="AT13" s="498"/>
      <c r="AU13" s="499" t="s">
        <v>143</v>
      </c>
      <c r="AV13" s="500"/>
      <c r="AW13" s="500"/>
      <c r="AX13" s="500"/>
      <c r="AY13" s="501" t="s">
        <v>144</v>
      </c>
      <c r="AZ13" s="502"/>
      <c r="BA13" s="502"/>
      <c r="BB13" s="502"/>
      <c r="BC13" s="502"/>
      <c r="BD13" s="502"/>
      <c r="BE13" s="502"/>
      <c r="BF13" s="502"/>
      <c r="BG13" s="502"/>
      <c r="BH13" s="502"/>
      <c r="BI13" s="502"/>
      <c r="BJ13" s="502"/>
      <c r="BK13" s="502"/>
      <c r="BL13" s="502"/>
      <c r="BM13" s="503"/>
      <c r="BN13" s="467">
        <v>-669349</v>
      </c>
      <c r="BO13" s="468"/>
      <c r="BP13" s="468"/>
      <c r="BQ13" s="468"/>
      <c r="BR13" s="468"/>
      <c r="BS13" s="468"/>
      <c r="BT13" s="468"/>
      <c r="BU13" s="469"/>
      <c r="BV13" s="467">
        <v>-98767</v>
      </c>
      <c r="BW13" s="468"/>
      <c r="BX13" s="468"/>
      <c r="BY13" s="468"/>
      <c r="BZ13" s="468"/>
      <c r="CA13" s="468"/>
      <c r="CB13" s="468"/>
      <c r="CC13" s="469"/>
      <c r="CD13" s="470" t="s">
        <v>145</v>
      </c>
      <c r="CE13" s="471"/>
      <c r="CF13" s="471"/>
      <c r="CG13" s="471"/>
      <c r="CH13" s="471"/>
      <c r="CI13" s="471"/>
      <c r="CJ13" s="471"/>
      <c r="CK13" s="471"/>
      <c r="CL13" s="471"/>
      <c r="CM13" s="471"/>
      <c r="CN13" s="471"/>
      <c r="CO13" s="471"/>
      <c r="CP13" s="471"/>
      <c r="CQ13" s="471"/>
      <c r="CR13" s="471"/>
      <c r="CS13" s="472"/>
      <c r="CT13" s="464">
        <v>4.7</v>
      </c>
      <c r="CU13" s="465"/>
      <c r="CV13" s="465"/>
      <c r="CW13" s="465"/>
      <c r="CX13" s="465"/>
      <c r="CY13" s="465"/>
      <c r="CZ13" s="465"/>
      <c r="DA13" s="466"/>
      <c r="DB13" s="464">
        <v>4.7</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146</v>
      </c>
      <c r="M14" s="549"/>
      <c r="N14" s="549"/>
      <c r="O14" s="549"/>
      <c r="P14" s="549"/>
      <c r="Q14" s="550"/>
      <c r="R14" s="551">
        <v>40187</v>
      </c>
      <c r="S14" s="552"/>
      <c r="T14" s="552"/>
      <c r="U14" s="552"/>
      <c r="V14" s="553"/>
      <c r="W14" s="457"/>
      <c r="X14" s="458"/>
      <c r="Y14" s="458"/>
      <c r="Z14" s="458"/>
      <c r="AA14" s="458"/>
      <c r="AB14" s="447"/>
      <c r="AC14" s="554">
        <v>4.8</v>
      </c>
      <c r="AD14" s="555"/>
      <c r="AE14" s="555"/>
      <c r="AF14" s="555"/>
      <c r="AG14" s="556"/>
      <c r="AH14" s="554">
        <v>4.7</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147</v>
      </c>
      <c r="CE14" s="563"/>
      <c r="CF14" s="563"/>
      <c r="CG14" s="563"/>
      <c r="CH14" s="563"/>
      <c r="CI14" s="563"/>
      <c r="CJ14" s="563"/>
      <c r="CK14" s="563"/>
      <c r="CL14" s="563"/>
      <c r="CM14" s="563"/>
      <c r="CN14" s="563"/>
      <c r="CO14" s="563"/>
      <c r="CP14" s="563"/>
      <c r="CQ14" s="563"/>
      <c r="CR14" s="563"/>
      <c r="CS14" s="564"/>
      <c r="CT14" s="565" t="s">
        <v>148</v>
      </c>
      <c r="CU14" s="566"/>
      <c r="CV14" s="566"/>
      <c r="CW14" s="566"/>
      <c r="CX14" s="566"/>
      <c r="CY14" s="566"/>
      <c r="CZ14" s="566"/>
      <c r="DA14" s="567"/>
      <c r="DB14" s="565" t="s">
        <v>148</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140</v>
      </c>
      <c r="N15" s="559"/>
      <c r="O15" s="559"/>
      <c r="P15" s="559"/>
      <c r="Q15" s="560"/>
      <c r="R15" s="551">
        <v>38893</v>
      </c>
      <c r="S15" s="552"/>
      <c r="T15" s="552"/>
      <c r="U15" s="552"/>
      <c r="V15" s="553"/>
      <c r="W15" s="483" t="s">
        <v>149</v>
      </c>
      <c r="X15" s="484"/>
      <c r="Y15" s="484"/>
      <c r="Z15" s="484"/>
      <c r="AA15" s="484"/>
      <c r="AB15" s="474"/>
      <c r="AC15" s="518">
        <v>7070</v>
      </c>
      <c r="AD15" s="519"/>
      <c r="AE15" s="519"/>
      <c r="AF15" s="519"/>
      <c r="AG15" s="561"/>
      <c r="AH15" s="518">
        <v>6914</v>
      </c>
      <c r="AI15" s="519"/>
      <c r="AJ15" s="519"/>
      <c r="AK15" s="519"/>
      <c r="AL15" s="520"/>
      <c r="AM15" s="496"/>
      <c r="AN15" s="497"/>
      <c r="AO15" s="497"/>
      <c r="AP15" s="497"/>
      <c r="AQ15" s="497"/>
      <c r="AR15" s="497"/>
      <c r="AS15" s="497"/>
      <c r="AT15" s="498"/>
      <c r="AU15" s="499"/>
      <c r="AV15" s="500"/>
      <c r="AW15" s="500"/>
      <c r="AX15" s="500"/>
      <c r="AY15" s="427" t="s">
        <v>150</v>
      </c>
      <c r="AZ15" s="428"/>
      <c r="BA15" s="428"/>
      <c r="BB15" s="428"/>
      <c r="BC15" s="428"/>
      <c r="BD15" s="428"/>
      <c r="BE15" s="428"/>
      <c r="BF15" s="428"/>
      <c r="BG15" s="428"/>
      <c r="BH15" s="428"/>
      <c r="BI15" s="428"/>
      <c r="BJ15" s="428"/>
      <c r="BK15" s="428"/>
      <c r="BL15" s="428"/>
      <c r="BM15" s="429"/>
      <c r="BN15" s="430">
        <v>6446599</v>
      </c>
      <c r="BO15" s="431"/>
      <c r="BP15" s="431"/>
      <c r="BQ15" s="431"/>
      <c r="BR15" s="431"/>
      <c r="BS15" s="431"/>
      <c r="BT15" s="431"/>
      <c r="BU15" s="432"/>
      <c r="BV15" s="430">
        <v>6172661</v>
      </c>
      <c r="BW15" s="431"/>
      <c r="BX15" s="431"/>
      <c r="BY15" s="431"/>
      <c r="BZ15" s="431"/>
      <c r="CA15" s="431"/>
      <c r="CB15" s="431"/>
      <c r="CC15" s="432"/>
      <c r="CD15" s="568" t="s">
        <v>151</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152</v>
      </c>
      <c r="M16" s="579"/>
      <c r="N16" s="579"/>
      <c r="O16" s="579"/>
      <c r="P16" s="579"/>
      <c r="Q16" s="580"/>
      <c r="R16" s="571" t="s">
        <v>153</v>
      </c>
      <c r="S16" s="572"/>
      <c r="T16" s="572"/>
      <c r="U16" s="572"/>
      <c r="V16" s="573"/>
      <c r="W16" s="457"/>
      <c r="X16" s="458"/>
      <c r="Y16" s="458"/>
      <c r="Z16" s="458"/>
      <c r="AA16" s="458"/>
      <c r="AB16" s="447"/>
      <c r="AC16" s="554">
        <v>36.799999999999997</v>
      </c>
      <c r="AD16" s="555"/>
      <c r="AE16" s="555"/>
      <c r="AF16" s="555"/>
      <c r="AG16" s="556"/>
      <c r="AH16" s="554">
        <v>36</v>
      </c>
      <c r="AI16" s="555"/>
      <c r="AJ16" s="555"/>
      <c r="AK16" s="555"/>
      <c r="AL16" s="557"/>
      <c r="AM16" s="496"/>
      <c r="AN16" s="497"/>
      <c r="AO16" s="497"/>
      <c r="AP16" s="497"/>
      <c r="AQ16" s="497"/>
      <c r="AR16" s="497"/>
      <c r="AS16" s="497"/>
      <c r="AT16" s="498"/>
      <c r="AU16" s="499"/>
      <c r="AV16" s="500"/>
      <c r="AW16" s="500"/>
      <c r="AX16" s="500"/>
      <c r="AY16" s="501" t="s">
        <v>154</v>
      </c>
      <c r="AZ16" s="502"/>
      <c r="BA16" s="502"/>
      <c r="BB16" s="502"/>
      <c r="BC16" s="502"/>
      <c r="BD16" s="502"/>
      <c r="BE16" s="502"/>
      <c r="BF16" s="502"/>
      <c r="BG16" s="502"/>
      <c r="BH16" s="502"/>
      <c r="BI16" s="502"/>
      <c r="BJ16" s="502"/>
      <c r="BK16" s="502"/>
      <c r="BL16" s="502"/>
      <c r="BM16" s="503"/>
      <c r="BN16" s="467">
        <v>9238398</v>
      </c>
      <c r="BO16" s="468"/>
      <c r="BP16" s="468"/>
      <c r="BQ16" s="468"/>
      <c r="BR16" s="468"/>
      <c r="BS16" s="468"/>
      <c r="BT16" s="468"/>
      <c r="BU16" s="469"/>
      <c r="BV16" s="467">
        <v>8974499</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155</v>
      </c>
      <c r="N17" s="575"/>
      <c r="O17" s="575"/>
      <c r="P17" s="575"/>
      <c r="Q17" s="576"/>
      <c r="R17" s="571" t="s">
        <v>156</v>
      </c>
      <c r="S17" s="572"/>
      <c r="T17" s="572"/>
      <c r="U17" s="572"/>
      <c r="V17" s="573"/>
      <c r="W17" s="483" t="s">
        <v>157</v>
      </c>
      <c r="X17" s="484"/>
      <c r="Y17" s="484"/>
      <c r="Z17" s="484"/>
      <c r="AA17" s="484"/>
      <c r="AB17" s="474"/>
      <c r="AC17" s="518">
        <v>11210</v>
      </c>
      <c r="AD17" s="519"/>
      <c r="AE17" s="519"/>
      <c r="AF17" s="519"/>
      <c r="AG17" s="561"/>
      <c r="AH17" s="518">
        <v>11386</v>
      </c>
      <c r="AI17" s="519"/>
      <c r="AJ17" s="519"/>
      <c r="AK17" s="519"/>
      <c r="AL17" s="520"/>
      <c r="AM17" s="496"/>
      <c r="AN17" s="497"/>
      <c r="AO17" s="497"/>
      <c r="AP17" s="497"/>
      <c r="AQ17" s="497"/>
      <c r="AR17" s="497"/>
      <c r="AS17" s="497"/>
      <c r="AT17" s="498"/>
      <c r="AU17" s="499"/>
      <c r="AV17" s="500"/>
      <c r="AW17" s="500"/>
      <c r="AX17" s="500"/>
      <c r="AY17" s="501" t="s">
        <v>158</v>
      </c>
      <c r="AZ17" s="502"/>
      <c r="BA17" s="502"/>
      <c r="BB17" s="502"/>
      <c r="BC17" s="502"/>
      <c r="BD17" s="502"/>
      <c r="BE17" s="502"/>
      <c r="BF17" s="502"/>
      <c r="BG17" s="502"/>
      <c r="BH17" s="502"/>
      <c r="BI17" s="502"/>
      <c r="BJ17" s="502"/>
      <c r="BK17" s="502"/>
      <c r="BL17" s="502"/>
      <c r="BM17" s="503"/>
      <c r="BN17" s="467">
        <v>8302058</v>
      </c>
      <c r="BO17" s="468"/>
      <c r="BP17" s="468"/>
      <c r="BQ17" s="468"/>
      <c r="BR17" s="468"/>
      <c r="BS17" s="468"/>
      <c r="BT17" s="468"/>
      <c r="BU17" s="469"/>
      <c r="BV17" s="467">
        <v>7930485</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159</v>
      </c>
      <c r="C18" s="510"/>
      <c r="D18" s="510"/>
      <c r="E18" s="582"/>
      <c r="F18" s="582"/>
      <c r="G18" s="582"/>
      <c r="H18" s="582"/>
      <c r="I18" s="582"/>
      <c r="J18" s="582"/>
      <c r="K18" s="582"/>
      <c r="L18" s="583">
        <v>157.55000000000001</v>
      </c>
      <c r="M18" s="583"/>
      <c r="N18" s="583"/>
      <c r="O18" s="583"/>
      <c r="P18" s="583"/>
      <c r="Q18" s="583"/>
      <c r="R18" s="584"/>
      <c r="S18" s="584"/>
      <c r="T18" s="584"/>
      <c r="U18" s="584"/>
      <c r="V18" s="585"/>
      <c r="W18" s="485"/>
      <c r="X18" s="486"/>
      <c r="Y18" s="486"/>
      <c r="Z18" s="486"/>
      <c r="AA18" s="486"/>
      <c r="AB18" s="477"/>
      <c r="AC18" s="586">
        <v>58.4</v>
      </c>
      <c r="AD18" s="587"/>
      <c r="AE18" s="587"/>
      <c r="AF18" s="587"/>
      <c r="AG18" s="588"/>
      <c r="AH18" s="586">
        <v>59.3</v>
      </c>
      <c r="AI18" s="587"/>
      <c r="AJ18" s="587"/>
      <c r="AK18" s="587"/>
      <c r="AL18" s="589"/>
      <c r="AM18" s="496"/>
      <c r="AN18" s="497"/>
      <c r="AO18" s="497"/>
      <c r="AP18" s="497"/>
      <c r="AQ18" s="497"/>
      <c r="AR18" s="497"/>
      <c r="AS18" s="497"/>
      <c r="AT18" s="498"/>
      <c r="AU18" s="499"/>
      <c r="AV18" s="500"/>
      <c r="AW18" s="500"/>
      <c r="AX18" s="500"/>
      <c r="AY18" s="501" t="s">
        <v>160</v>
      </c>
      <c r="AZ18" s="502"/>
      <c r="BA18" s="502"/>
      <c r="BB18" s="502"/>
      <c r="BC18" s="502"/>
      <c r="BD18" s="502"/>
      <c r="BE18" s="502"/>
      <c r="BF18" s="502"/>
      <c r="BG18" s="502"/>
      <c r="BH18" s="502"/>
      <c r="BI18" s="502"/>
      <c r="BJ18" s="502"/>
      <c r="BK18" s="502"/>
      <c r="BL18" s="502"/>
      <c r="BM18" s="503"/>
      <c r="BN18" s="467">
        <v>10498918</v>
      </c>
      <c r="BO18" s="468"/>
      <c r="BP18" s="468"/>
      <c r="BQ18" s="468"/>
      <c r="BR18" s="468"/>
      <c r="BS18" s="468"/>
      <c r="BT18" s="468"/>
      <c r="BU18" s="469"/>
      <c r="BV18" s="467">
        <v>10625604</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161</v>
      </c>
      <c r="C19" s="510"/>
      <c r="D19" s="510"/>
      <c r="E19" s="582"/>
      <c r="F19" s="582"/>
      <c r="G19" s="582"/>
      <c r="H19" s="582"/>
      <c r="I19" s="582"/>
      <c r="J19" s="582"/>
      <c r="K19" s="582"/>
      <c r="L19" s="590">
        <v>256</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162</v>
      </c>
      <c r="AZ19" s="502"/>
      <c r="BA19" s="502"/>
      <c r="BB19" s="502"/>
      <c r="BC19" s="502"/>
      <c r="BD19" s="502"/>
      <c r="BE19" s="502"/>
      <c r="BF19" s="502"/>
      <c r="BG19" s="502"/>
      <c r="BH19" s="502"/>
      <c r="BI19" s="502"/>
      <c r="BJ19" s="502"/>
      <c r="BK19" s="502"/>
      <c r="BL19" s="502"/>
      <c r="BM19" s="503"/>
      <c r="BN19" s="467">
        <v>13852895</v>
      </c>
      <c r="BO19" s="468"/>
      <c r="BP19" s="468"/>
      <c r="BQ19" s="468"/>
      <c r="BR19" s="468"/>
      <c r="BS19" s="468"/>
      <c r="BT19" s="468"/>
      <c r="BU19" s="469"/>
      <c r="BV19" s="467">
        <v>13717911</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163</v>
      </c>
      <c r="C20" s="510"/>
      <c r="D20" s="510"/>
      <c r="E20" s="582"/>
      <c r="F20" s="582"/>
      <c r="G20" s="582"/>
      <c r="H20" s="582"/>
      <c r="I20" s="582"/>
      <c r="J20" s="582"/>
      <c r="K20" s="582"/>
      <c r="L20" s="590">
        <v>15086</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164</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165</v>
      </c>
      <c r="C22" s="605"/>
      <c r="D22" s="606"/>
      <c r="E22" s="479" t="s">
        <v>1</v>
      </c>
      <c r="F22" s="484"/>
      <c r="G22" s="484"/>
      <c r="H22" s="484"/>
      <c r="I22" s="484"/>
      <c r="J22" s="484"/>
      <c r="K22" s="474"/>
      <c r="L22" s="479" t="s">
        <v>166</v>
      </c>
      <c r="M22" s="484"/>
      <c r="N22" s="484"/>
      <c r="O22" s="484"/>
      <c r="P22" s="474"/>
      <c r="Q22" s="613" t="s">
        <v>167</v>
      </c>
      <c r="R22" s="614"/>
      <c r="S22" s="614"/>
      <c r="T22" s="614"/>
      <c r="U22" s="614"/>
      <c r="V22" s="615"/>
      <c r="W22" s="619" t="s">
        <v>168</v>
      </c>
      <c r="X22" s="605"/>
      <c r="Y22" s="606"/>
      <c r="Z22" s="479" t="s">
        <v>1</v>
      </c>
      <c r="AA22" s="484"/>
      <c r="AB22" s="484"/>
      <c r="AC22" s="484"/>
      <c r="AD22" s="484"/>
      <c r="AE22" s="484"/>
      <c r="AF22" s="484"/>
      <c r="AG22" s="474"/>
      <c r="AH22" s="632" t="s">
        <v>169</v>
      </c>
      <c r="AI22" s="484"/>
      <c r="AJ22" s="484"/>
      <c r="AK22" s="484"/>
      <c r="AL22" s="474"/>
      <c r="AM22" s="632" t="s">
        <v>170</v>
      </c>
      <c r="AN22" s="633"/>
      <c r="AO22" s="633"/>
      <c r="AP22" s="633"/>
      <c r="AQ22" s="633"/>
      <c r="AR22" s="634"/>
      <c r="AS22" s="613" t="s">
        <v>167</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171</v>
      </c>
      <c r="AZ23" s="428"/>
      <c r="BA23" s="428"/>
      <c r="BB23" s="428"/>
      <c r="BC23" s="428"/>
      <c r="BD23" s="428"/>
      <c r="BE23" s="428"/>
      <c r="BF23" s="428"/>
      <c r="BG23" s="428"/>
      <c r="BH23" s="428"/>
      <c r="BI23" s="428"/>
      <c r="BJ23" s="428"/>
      <c r="BK23" s="428"/>
      <c r="BL23" s="428"/>
      <c r="BM23" s="429"/>
      <c r="BN23" s="467">
        <v>22243633</v>
      </c>
      <c r="BO23" s="468"/>
      <c r="BP23" s="468"/>
      <c r="BQ23" s="468"/>
      <c r="BR23" s="468"/>
      <c r="BS23" s="468"/>
      <c r="BT23" s="468"/>
      <c r="BU23" s="469"/>
      <c r="BV23" s="467">
        <v>22600988</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172</v>
      </c>
      <c r="F24" s="497"/>
      <c r="G24" s="497"/>
      <c r="H24" s="497"/>
      <c r="I24" s="497"/>
      <c r="J24" s="497"/>
      <c r="K24" s="498"/>
      <c r="L24" s="518">
        <v>1</v>
      </c>
      <c r="M24" s="519"/>
      <c r="N24" s="519"/>
      <c r="O24" s="519"/>
      <c r="P24" s="561"/>
      <c r="Q24" s="518">
        <v>9400</v>
      </c>
      <c r="R24" s="519"/>
      <c r="S24" s="519"/>
      <c r="T24" s="519"/>
      <c r="U24" s="519"/>
      <c r="V24" s="561"/>
      <c r="W24" s="620"/>
      <c r="X24" s="608"/>
      <c r="Y24" s="609"/>
      <c r="Z24" s="517" t="s">
        <v>173</v>
      </c>
      <c r="AA24" s="497"/>
      <c r="AB24" s="497"/>
      <c r="AC24" s="497"/>
      <c r="AD24" s="497"/>
      <c r="AE24" s="497"/>
      <c r="AF24" s="497"/>
      <c r="AG24" s="498"/>
      <c r="AH24" s="518">
        <v>265</v>
      </c>
      <c r="AI24" s="519"/>
      <c r="AJ24" s="519"/>
      <c r="AK24" s="519"/>
      <c r="AL24" s="561"/>
      <c r="AM24" s="518">
        <v>789435</v>
      </c>
      <c r="AN24" s="519"/>
      <c r="AO24" s="519"/>
      <c r="AP24" s="519"/>
      <c r="AQ24" s="519"/>
      <c r="AR24" s="561"/>
      <c r="AS24" s="518">
        <v>2979</v>
      </c>
      <c r="AT24" s="519"/>
      <c r="AU24" s="519"/>
      <c r="AV24" s="519"/>
      <c r="AW24" s="519"/>
      <c r="AX24" s="520"/>
      <c r="AY24" s="640" t="s">
        <v>174</v>
      </c>
      <c r="AZ24" s="641"/>
      <c r="BA24" s="641"/>
      <c r="BB24" s="641"/>
      <c r="BC24" s="641"/>
      <c r="BD24" s="641"/>
      <c r="BE24" s="641"/>
      <c r="BF24" s="641"/>
      <c r="BG24" s="641"/>
      <c r="BH24" s="641"/>
      <c r="BI24" s="641"/>
      <c r="BJ24" s="641"/>
      <c r="BK24" s="641"/>
      <c r="BL24" s="641"/>
      <c r="BM24" s="642"/>
      <c r="BN24" s="467">
        <v>14944107</v>
      </c>
      <c r="BO24" s="468"/>
      <c r="BP24" s="468"/>
      <c r="BQ24" s="468"/>
      <c r="BR24" s="468"/>
      <c r="BS24" s="468"/>
      <c r="BT24" s="468"/>
      <c r="BU24" s="469"/>
      <c r="BV24" s="467">
        <v>15491954</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175</v>
      </c>
      <c r="F25" s="497"/>
      <c r="G25" s="497"/>
      <c r="H25" s="497"/>
      <c r="I25" s="497"/>
      <c r="J25" s="497"/>
      <c r="K25" s="498"/>
      <c r="L25" s="518">
        <v>1</v>
      </c>
      <c r="M25" s="519"/>
      <c r="N25" s="519"/>
      <c r="O25" s="519"/>
      <c r="P25" s="561"/>
      <c r="Q25" s="518">
        <v>7500</v>
      </c>
      <c r="R25" s="519"/>
      <c r="S25" s="519"/>
      <c r="T25" s="519"/>
      <c r="U25" s="519"/>
      <c r="V25" s="561"/>
      <c r="W25" s="620"/>
      <c r="X25" s="608"/>
      <c r="Y25" s="609"/>
      <c r="Z25" s="517" t="s">
        <v>176</v>
      </c>
      <c r="AA25" s="497"/>
      <c r="AB25" s="497"/>
      <c r="AC25" s="497"/>
      <c r="AD25" s="497"/>
      <c r="AE25" s="497"/>
      <c r="AF25" s="497"/>
      <c r="AG25" s="498"/>
      <c r="AH25" s="518" t="s">
        <v>129</v>
      </c>
      <c r="AI25" s="519"/>
      <c r="AJ25" s="519"/>
      <c r="AK25" s="519"/>
      <c r="AL25" s="561"/>
      <c r="AM25" s="518" t="s">
        <v>148</v>
      </c>
      <c r="AN25" s="519"/>
      <c r="AO25" s="519"/>
      <c r="AP25" s="519"/>
      <c r="AQ25" s="519"/>
      <c r="AR25" s="561"/>
      <c r="AS25" s="518" t="s">
        <v>138</v>
      </c>
      <c r="AT25" s="519"/>
      <c r="AU25" s="519"/>
      <c r="AV25" s="519"/>
      <c r="AW25" s="519"/>
      <c r="AX25" s="520"/>
      <c r="AY25" s="427" t="s">
        <v>177</v>
      </c>
      <c r="AZ25" s="428"/>
      <c r="BA25" s="428"/>
      <c r="BB25" s="428"/>
      <c r="BC25" s="428"/>
      <c r="BD25" s="428"/>
      <c r="BE25" s="428"/>
      <c r="BF25" s="428"/>
      <c r="BG25" s="428"/>
      <c r="BH25" s="428"/>
      <c r="BI25" s="428"/>
      <c r="BJ25" s="428"/>
      <c r="BK25" s="428"/>
      <c r="BL25" s="428"/>
      <c r="BM25" s="429"/>
      <c r="BN25" s="430">
        <v>7821694</v>
      </c>
      <c r="BO25" s="431"/>
      <c r="BP25" s="431"/>
      <c r="BQ25" s="431"/>
      <c r="BR25" s="431"/>
      <c r="BS25" s="431"/>
      <c r="BT25" s="431"/>
      <c r="BU25" s="432"/>
      <c r="BV25" s="430">
        <v>2576494</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178</v>
      </c>
      <c r="F26" s="497"/>
      <c r="G26" s="497"/>
      <c r="H26" s="497"/>
      <c r="I26" s="497"/>
      <c r="J26" s="497"/>
      <c r="K26" s="498"/>
      <c r="L26" s="518">
        <v>1</v>
      </c>
      <c r="M26" s="519"/>
      <c r="N26" s="519"/>
      <c r="O26" s="519"/>
      <c r="P26" s="561"/>
      <c r="Q26" s="518">
        <v>6600</v>
      </c>
      <c r="R26" s="519"/>
      <c r="S26" s="519"/>
      <c r="T26" s="519"/>
      <c r="U26" s="519"/>
      <c r="V26" s="561"/>
      <c r="W26" s="620"/>
      <c r="X26" s="608"/>
      <c r="Y26" s="609"/>
      <c r="Z26" s="517" t="s">
        <v>179</v>
      </c>
      <c r="AA26" s="630"/>
      <c r="AB26" s="630"/>
      <c r="AC26" s="630"/>
      <c r="AD26" s="630"/>
      <c r="AE26" s="630"/>
      <c r="AF26" s="630"/>
      <c r="AG26" s="631"/>
      <c r="AH26" s="518">
        <v>5</v>
      </c>
      <c r="AI26" s="519"/>
      <c r="AJ26" s="519"/>
      <c r="AK26" s="519"/>
      <c r="AL26" s="561"/>
      <c r="AM26" s="518">
        <v>15545</v>
      </c>
      <c r="AN26" s="519"/>
      <c r="AO26" s="519"/>
      <c r="AP26" s="519"/>
      <c r="AQ26" s="519"/>
      <c r="AR26" s="561"/>
      <c r="AS26" s="518">
        <v>3109</v>
      </c>
      <c r="AT26" s="519"/>
      <c r="AU26" s="519"/>
      <c r="AV26" s="519"/>
      <c r="AW26" s="519"/>
      <c r="AX26" s="520"/>
      <c r="AY26" s="470" t="s">
        <v>180</v>
      </c>
      <c r="AZ26" s="471"/>
      <c r="BA26" s="471"/>
      <c r="BB26" s="471"/>
      <c r="BC26" s="471"/>
      <c r="BD26" s="471"/>
      <c r="BE26" s="471"/>
      <c r="BF26" s="471"/>
      <c r="BG26" s="471"/>
      <c r="BH26" s="471"/>
      <c r="BI26" s="471"/>
      <c r="BJ26" s="471"/>
      <c r="BK26" s="471"/>
      <c r="BL26" s="471"/>
      <c r="BM26" s="472"/>
      <c r="BN26" s="467" t="s">
        <v>148</v>
      </c>
      <c r="BO26" s="468"/>
      <c r="BP26" s="468"/>
      <c r="BQ26" s="468"/>
      <c r="BR26" s="468"/>
      <c r="BS26" s="468"/>
      <c r="BT26" s="468"/>
      <c r="BU26" s="469"/>
      <c r="BV26" s="467" t="s">
        <v>148</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181</v>
      </c>
      <c r="F27" s="497"/>
      <c r="G27" s="497"/>
      <c r="H27" s="497"/>
      <c r="I27" s="497"/>
      <c r="J27" s="497"/>
      <c r="K27" s="498"/>
      <c r="L27" s="518">
        <v>1</v>
      </c>
      <c r="M27" s="519"/>
      <c r="N27" s="519"/>
      <c r="O27" s="519"/>
      <c r="P27" s="561"/>
      <c r="Q27" s="518">
        <v>4500</v>
      </c>
      <c r="R27" s="519"/>
      <c r="S27" s="519"/>
      <c r="T27" s="519"/>
      <c r="U27" s="519"/>
      <c r="V27" s="561"/>
      <c r="W27" s="620"/>
      <c r="X27" s="608"/>
      <c r="Y27" s="609"/>
      <c r="Z27" s="517" t="s">
        <v>182</v>
      </c>
      <c r="AA27" s="497"/>
      <c r="AB27" s="497"/>
      <c r="AC27" s="497"/>
      <c r="AD27" s="497"/>
      <c r="AE27" s="497"/>
      <c r="AF27" s="497"/>
      <c r="AG27" s="498"/>
      <c r="AH27" s="518">
        <v>8</v>
      </c>
      <c r="AI27" s="519"/>
      <c r="AJ27" s="519"/>
      <c r="AK27" s="519"/>
      <c r="AL27" s="561"/>
      <c r="AM27" s="518">
        <v>32776</v>
      </c>
      <c r="AN27" s="519"/>
      <c r="AO27" s="519"/>
      <c r="AP27" s="519"/>
      <c r="AQ27" s="519"/>
      <c r="AR27" s="561"/>
      <c r="AS27" s="518">
        <v>4097</v>
      </c>
      <c r="AT27" s="519"/>
      <c r="AU27" s="519"/>
      <c r="AV27" s="519"/>
      <c r="AW27" s="519"/>
      <c r="AX27" s="520"/>
      <c r="AY27" s="562" t="s">
        <v>183</v>
      </c>
      <c r="AZ27" s="563"/>
      <c r="BA27" s="563"/>
      <c r="BB27" s="563"/>
      <c r="BC27" s="563"/>
      <c r="BD27" s="563"/>
      <c r="BE27" s="563"/>
      <c r="BF27" s="563"/>
      <c r="BG27" s="563"/>
      <c r="BH27" s="563"/>
      <c r="BI27" s="563"/>
      <c r="BJ27" s="563"/>
      <c r="BK27" s="563"/>
      <c r="BL27" s="563"/>
      <c r="BM27" s="564"/>
      <c r="BN27" s="643">
        <v>506991</v>
      </c>
      <c r="BO27" s="644"/>
      <c r="BP27" s="644"/>
      <c r="BQ27" s="644"/>
      <c r="BR27" s="644"/>
      <c r="BS27" s="644"/>
      <c r="BT27" s="644"/>
      <c r="BU27" s="645"/>
      <c r="BV27" s="643">
        <v>506311</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184</v>
      </c>
      <c r="F28" s="497"/>
      <c r="G28" s="497"/>
      <c r="H28" s="497"/>
      <c r="I28" s="497"/>
      <c r="J28" s="497"/>
      <c r="K28" s="498"/>
      <c r="L28" s="518">
        <v>1</v>
      </c>
      <c r="M28" s="519"/>
      <c r="N28" s="519"/>
      <c r="O28" s="519"/>
      <c r="P28" s="561"/>
      <c r="Q28" s="518">
        <v>3800</v>
      </c>
      <c r="R28" s="519"/>
      <c r="S28" s="519"/>
      <c r="T28" s="519"/>
      <c r="U28" s="519"/>
      <c r="V28" s="561"/>
      <c r="W28" s="620"/>
      <c r="X28" s="608"/>
      <c r="Y28" s="609"/>
      <c r="Z28" s="517" t="s">
        <v>185</v>
      </c>
      <c r="AA28" s="497"/>
      <c r="AB28" s="497"/>
      <c r="AC28" s="497"/>
      <c r="AD28" s="497"/>
      <c r="AE28" s="497"/>
      <c r="AF28" s="497"/>
      <c r="AG28" s="498"/>
      <c r="AH28" s="518" t="s">
        <v>129</v>
      </c>
      <c r="AI28" s="519"/>
      <c r="AJ28" s="519"/>
      <c r="AK28" s="519"/>
      <c r="AL28" s="561"/>
      <c r="AM28" s="518" t="s">
        <v>129</v>
      </c>
      <c r="AN28" s="519"/>
      <c r="AO28" s="519"/>
      <c r="AP28" s="519"/>
      <c r="AQ28" s="519"/>
      <c r="AR28" s="561"/>
      <c r="AS28" s="518" t="s">
        <v>129</v>
      </c>
      <c r="AT28" s="519"/>
      <c r="AU28" s="519"/>
      <c r="AV28" s="519"/>
      <c r="AW28" s="519"/>
      <c r="AX28" s="520"/>
      <c r="AY28" s="646" t="s">
        <v>186</v>
      </c>
      <c r="AZ28" s="647"/>
      <c r="BA28" s="647"/>
      <c r="BB28" s="648"/>
      <c r="BC28" s="427" t="s">
        <v>48</v>
      </c>
      <c r="BD28" s="428"/>
      <c r="BE28" s="428"/>
      <c r="BF28" s="428"/>
      <c r="BG28" s="428"/>
      <c r="BH28" s="428"/>
      <c r="BI28" s="428"/>
      <c r="BJ28" s="428"/>
      <c r="BK28" s="428"/>
      <c r="BL28" s="428"/>
      <c r="BM28" s="429"/>
      <c r="BN28" s="430">
        <v>5787054</v>
      </c>
      <c r="BO28" s="431"/>
      <c r="BP28" s="431"/>
      <c r="BQ28" s="431"/>
      <c r="BR28" s="431"/>
      <c r="BS28" s="431"/>
      <c r="BT28" s="431"/>
      <c r="BU28" s="432"/>
      <c r="BV28" s="430">
        <v>6103274</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187</v>
      </c>
      <c r="F29" s="497"/>
      <c r="G29" s="497"/>
      <c r="H29" s="497"/>
      <c r="I29" s="497"/>
      <c r="J29" s="497"/>
      <c r="K29" s="498"/>
      <c r="L29" s="518">
        <v>14</v>
      </c>
      <c r="M29" s="519"/>
      <c r="N29" s="519"/>
      <c r="O29" s="519"/>
      <c r="P29" s="561"/>
      <c r="Q29" s="518">
        <v>3500</v>
      </c>
      <c r="R29" s="519"/>
      <c r="S29" s="519"/>
      <c r="T29" s="519"/>
      <c r="U29" s="519"/>
      <c r="V29" s="561"/>
      <c r="W29" s="621"/>
      <c r="X29" s="622"/>
      <c r="Y29" s="623"/>
      <c r="Z29" s="517" t="s">
        <v>188</v>
      </c>
      <c r="AA29" s="497"/>
      <c r="AB29" s="497"/>
      <c r="AC29" s="497"/>
      <c r="AD29" s="497"/>
      <c r="AE29" s="497"/>
      <c r="AF29" s="497"/>
      <c r="AG29" s="498"/>
      <c r="AH29" s="518">
        <v>273</v>
      </c>
      <c r="AI29" s="519"/>
      <c r="AJ29" s="519"/>
      <c r="AK29" s="519"/>
      <c r="AL29" s="561"/>
      <c r="AM29" s="518">
        <v>822211</v>
      </c>
      <c r="AN29" s="519"/>
      <c r="AO29" s="519"/>
      <c r="AP29" s="519"/>
      <c r="AQ29" s="519"/>
      <c r="AR29" s="561"/>
      <c r="AS29" s="518">
        <v>3012</v>
      </c>
      <c r="AT29" s="519"/>
      <c r="AU29" s="519"/>
      <c r="AV29" s="519"/>
      <c r="AW29" s="519"/>
      <c r="AX29" s="520"/>
      <c r="AY29" s="649"/>
      <c r="AZ29" s="650"/>
      <c r="BA29" s="650"/>
      <c r="BB29" s="651"/>
      <c r="BC29" s="501" t="s">
        <v>189</v>
      </c>
      <c r="BD29" s="502"/>
      <c r="BE29" s="502"/>
      <c r="BF29" s="502"/>
      <c r="BG29" s="502"/>
      <c r="BH29" s="502"/>
      <c r="BI29" s="502"/>
      <c r="BJ29" s="502"/>
      <c r="BK29" s="502"/>
      <c r="BL29" s="502"/>
      <c r="BM29" s="503"/>
      <c r="BN29" s="467">
        <v>765086</v>
      </c>
      <c r="BO29" s="468"/>
      <c r="BP29" s="468"/>
      <c r="BQ29" s="468"/>
      <c r="BR29" s="468"/>
      <c r="BS29" s="468"/>
      <c r="BT29" s="468"/>
      <c r="BU29" s="469"/>
      <c r="BV29" s="467">
        <v>763718</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190</v>
      </c>
      <c r="X30" s="628"/>
      <c r="Y30" s="628"/>
      <c r="Z30" s="628"/>
      <c r="AA30" s="628"/>
      <c r="AB30" s="628"/>
      <c r="AC30" s="628"/>
      <c r="AD30" s="628"/>
      <c r="AE30" s="628"/>
      <c r="AF30" s="628"/>
      <c r="AG30" s="629"/>
      <c r="AH30" s="586">
        <v>99.2</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7119727</v>
      </c>
      <c r="BO30" s="644"/>
      <c r="BP30" s="644"/>
      <c r="BQ30" s="644"/>
      <c r="BR30" s="644"/>
      <c r="BS30" s="644"/>
      <c r="BT30" s="644"/>
      <c r="BU30" s="645"/>
      <c r="BV30" s="643">
        <v>6814636</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197</v>
      </c>
      <c r="D33" s="491"/>
      <c r="E33" s="456" t="s">
        <v>198</v>
      </c>
      <c r="F33" s="456"/>
      <c r="G33" s="456"/>
      <c r="H33" s="456"/>
      <c r="I33" s="456"/>
      <c r="J33" s="456"/>
      <c r="K33" s="456"/>
      <c r="L33" s="456"/>
      <c r="M33" s="456"/>
      <c r="N33" s="456"/>
      <c r="O33" s="456"/>
      <c r="P33" s="456"/>
      <c r="Q33" s="456"/>
      <c r="R33" s="456"/>
      <c r="S33" s="456"/>
      <c r="T33" s="216"/>
      <c r="U33" s="491" t="s">
        <v>197</v>
      </c>
      <c r="V33" s="491"/>
      <c r="W33" s="456" t="s">
        <v>199</v>
      </c>
      <c r="X33" s="456"/>
      <c r="Y33" s="456"/>
      <c r="Z33" s="456"/>
      <c r="AA33" s="456"/>
      <c r="AB33" s="456"/>
      <c r="AC33" s="456"/>
      <c r="AD33" s="456"/>
      <c r="AE33" s="456"/>
      <c r="AF33" s="456"/>
      <c r="AG33" s="456"/>
      <c r="AH33" s="456"/>
      <c r="AI33" s="456"/>
      <c r="AJ33" s="456"/>
      <c r="AK33" s="456"/>
      <c r="AL33" s="216"/>
      <c r="AM33" s="491" t="s">
        <v>200</v>
      </c>
      <c r="AN33" s="491"/>
      <c r="AO33" s="456" t="s">
        <v>199</v>
      </c>
      <c r="AP33" s="456"/>
      <c r="AQ33" s="456"/>
      <c r="AR33" s="456"/>
      <c r="AS33" s="456"/>
      <c r="AT33" s="456"/>
      <c r="AU33" s="456"/>
      <c r="AV33" s="456"/>
      <c r="AW33" s="456"/>
      <c r="AX33" s="456"/>
      <c r="AY33" s="456"/>
      <c r="AZ33" s="456"/>
      <c r="BA33" s="456"/>
      <c r="BB33" s="456"/>
      <c r="BC33" s="456"/>
      <c r="BD33" s="217"/>
      <c r="BE33" s="456" t="s">
        <v>201</v>
      </c>
      <c r="BF33" s="456"/>
      <c r="BG33" s="456" t="s">
        <v>202</v>
      </c>
      <c r="BH33" s="456"/>
      <c r="BI33" s="456"/>
      <c r="BJ33" s="456"/>
      <c r="BK33" s="456"/>
      <c r="BL33" s="456"/>
      <c r="BM33" s="456"/>
      <c r="BN33" s="456"/>
      <c r="BO33" s="456"/>
      <c r="BP33" s="456"/>
      <c r="BQ33" s="456"/>
      <c r="BR33" s="456"/>
      <c r="BS33" s="456"/>
      <c r="BT33" s="456"/>
      <c r="BU33" s="456"/>
      <c r="BV33" s="217"/>
      <c r="BW33" s="491" t="s">
        <v>201</v>
      </c>
      <c r="BX33" s="491"/>
      <c r="BY33" s="456" t="s">
        <v>203</v>
      </c>
      <c r="BZ33" s="456"/>
      <c r="CA33" s="456"/>
      <c r="CB33" s="456"/>
      <c r="CC33" s="456"/>
      <c r="CD33" s="456"/>
      <c r="CE33" s="456"/>
      <c r="CF33" s="456"/>
      <c r="CG33" s="456"/>
      <c r="CH33" s="456"/>
      <c r="CI33" s="456"/>
      <c r="CJ33" s="456"/>
      <c r="CK33" s="456"/>
      <c r="CL33" s="456"/>
      <c r="CM33" s="456"/>
      <c r="CN33" s="216"/>
      <c r="CO33" s="491" t="s">
        <v>197</v>
      </c>
      <c r="CP33" s="491"/>
      <c r="CQ33" s="456" t="s">
        <v>204</v>
      </c>
      <c r="CR33" s="456"/>
      <c r="CS33" s="456"/>
      <c r="CT33" s="456"/>
      <c r="CU33" s="456"/>
      <c r="CV33" s="456"/>
      <c r="CW33" s="456"/>
      <c r="CX33" s="456"/>
      <c r="CY33" s="456"/>
      <c r="CZ33" s="456"/>
      <c r="DA33" s="456"/>
      <c r="DB33" s="456"/>
      <c r="DC33" s="456"/>
      <c r="DD33" s="456"/>
      <c r="DE33" s="456"/>
      <c r="DF33" s="216"/>
      <c r="DG33" s="655" t="s">
        <v>205</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2</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14"/>
      <c r="AM34" s="656">
        <f>IF(AO34="","",MAX(C34:D43,U34:V43)+1)</f>
        <v>5</v>
      </c>
      <c r="AN34" s="656"/>
      <c r="AO34" s="657" t="str">
        <f>IF('各会計、関係団体の財政状況及び健全化判断比率'!B31="","",'各会計、関係団体の財政状況及び健全化判断比率'!B31)</f>
        <v>病院事業会計</v>
      </c>
      <c r="AP34" s="657"/>
      <c r="AQ34" s="657"/>
      <c r="AR34" s="657"/>
      <c r="AS34" s="657"/>
      <c r="AT34" s="657"/>
      <c r="AU34" s="657"/>
      <c r="AV34" s="657"/>
      <c r="AW34" s="657"/>
      <c r="AX34" s="657"/>
      <c r="AY34" s="657"/>
      <c r="AZ34" s="657"/>
      <c r="BA34" s="657"/>
      <c r="BB34" s="657"/>
      <c r="BC34" s="657"/>
      <c r="BD34" s="214"/>
      <c r="BE34" s="656" t="str">
        <f>IF(BG34="","",MAX(C34:D43,U34:V43,AM34:AN43)+1)</f>
        <v/>
      </c>
      <c r="BF34" s="656"/>
      <c r="BG34" s="657"/>
      <c r="BH34" s="657"/>
      <c r="BI34" s="657"/>
      <c r="BJ34" s="657"/>
      <c r="BK34" s="657"/>
      <c r="BL34" s="657"/>
      <c r="BM34" s="657"/>
      <c r="BN34" s="657"/>
      <c r="BO34" s="657"/>
      <c r="BP34" s="657"/>
      <c r="BQ34" s="657"/>
      <c r="BR34" s="657"/>
      <c r="BS34" s="657"/>
      <c r="BT34" s="657"/>
      <c r="BU34" s="657"/>
      <c r="BV34" s="214"/>
      <c r="BW34" s="656">
        <f>IF(BY34="","",MAX(C34:D43,U34:V43,AM34:AN43,BE34:BF43)+1)</f>
        <v>8</v>
      </c>
      <c r="BX34" s="656"/>
      <c r="BY34" s="657" t="str">
        <f>IF('各会計、関係団体の財政状況及び健全化判断比率'!B68="","",'各会計、関係団体の財政状況及び健全化判断比率'!B68)</f>
        <v>北播衛生事務組合</v>
      </c>
      <c r="BZ34" s="657"/>
      <c r="CA34" s="657"/>
      <c r="CB34" s="657"/>
      <c r="CC34" s="657"/>
      <c r="CD34" s="657"/>
      <c r="CE34" s="657"/>
      <c r="CF34" s="657"/>
      <c r="CG34" s="657"/>
      <c r="CH34" s="657"/>
      <c r="CI34" s="657"/>
      <c r="CJ34" s="657"/>
      <c r="CK34" s="657"/>
      <c r="CL34" s="657"/>
      <c r="CM34" s="657"/>
      <c r="CN34" s="214"/>
      <c r="CO34" s="656">
        <f>IF(CQ34="","",MAX(C34:D43,U34:V43,AM34:AN43,BE34:BF43,BW34:BX43)+1)</f>
        <v>18</v>
      </c>
      <c r="CP34" s="656"/>
      <c r="CQ34" s="657" t="str">
        <f>IF('各会計、関係団体の財政状況及び健全化判断比率'!BS7="","",'各会計、関係団体の財政状況及び健全化判断比率'!BS7)</f>
        <v>株式会社夢街人とうじょう</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t="str">
        <f>IF(E35="","",C34+1)</f>
        <v/>
      </c>
      <c r="D35" s="656"/>
      <c r="E35" s="657" t="str">
        <f>IF('各会計、関係団体の財政状況及び健全化判断比率'!B8="","",'各会計、関係団体の財政状況及び健全化判断比率'!B8)</f>
        <v/>
      </c>
      <c r="F35" s="657"/>
      <c r="G35" s="657"/>
      <c r="H35" s="657"/>
      <c r="I35" s="657"/>
      <c r="J35" s="657"/>
      <c r="K35" s="657"/>
      <c r="L35" s="657"/>
      <c r="M35" s="657"/>
      <c r="N35" s="657"/>
      <c r="O35" s="657"/>
      <c r="P35" s="657"/>
      <c r="Q35" s="657"/>
      <c r="R35" s="657"/>
      <c r="S35" s="657"/>
      <c r="T35" s="214"/>
      <c r="U35" s="656">
        <f>IF(W35="","",U34+1)</f>
        <v>3</v>
      </c>
      <c r="V35" s="656"/>
      <c r="W35" s="657" t="str">
        <f>IF('各会計、関係団体の財政状況及び健全化判断比率'!B29="","",'各会計、関係団体の財政状況及び健全化判断比率'!B29)</f>
        <v>後期高齢者医療特別会計</v>
      </c>
      <c r="X35" s="657"/>
      <c r="Y35" s="657"/>
      <c r="Z35" s="657"/>
      <c r="AA35" s="657"/>
      <c r="AB35" s="657"/>
      <c r="AC35" s="657"/>
      <c r="AD35" s="657"/>
      <c r="AE35" s="657"/>
      <c r="AF35" s="657"/>
      <c r="AG35" s="657"/>
      <c r="AH35" s="657"/>
      <c r="AI35" s="657"/>
      <c r="AJ35" s="657"/>
      <c r="AK35" s="657"/>
      <c r="AL35" s="214"/>
      <c r="AM35" s="656">
        <f t="shared" ref="AM35:AM43" si="0">IF(AO35="","",AM34+1)</f>
        <v>6</v>
      </c>
      <c r="AN35" s="656"/>
      <c r="AO35" s="657" t="str">
        <f>IF('各会計、関係団体の財政状況及び健全化判断比率'!B32="","",'各会計、関係団体の財政状況及び健全化判断比率'!B32)</f>
        <v>水道事業会計</v>
      </c>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9</v>
      </c>
      <c r="BX35" s="656"/>
      <c r="BY35" s="657" t="str">
        <f>IF('各会計、関係団体の財政状況及び健全化判断比率'!B69="","",'各会計、関係団体の財政状況及び健全化判断比率'!B69)</f>
        <v>播磨内陸医務事業組合</v>
      </c>
      <c r="BZ35" s="657"/>
      <c r="CA35" s="657"/>
      <c r="CB35" s="657"/>
      <c r="CC35" s="657"/>
      <c r="CD35" s="657"/>
      <c r="CE35" s="657"/>
      <c r="CF35" s="657"/>
      <c r="CG35" s="657"/>
      <c r="CH35" s="657"/>
      <c r="CI35" s="657"/>
      <c r="CJ35" s="657"/>
      <c r="CK35" s="657"/>
      <c r="CL35" s="657"/>
      <c r="CM35" s="657"/>
      <c r="CN35" s="214"/>
      <c r="CO35" s="656">
        <f t="shared" ref="CO35:CO43" si="3">IF(CQ35="","",CO34+1)</f>
        <v>19</v>
      </c>
      <c r="CP35" s="656"/>
      <c r="CQ35" s="657" t="str">
        <f>IF('各会計、関係団体の財政状況及び健全化判断比率'!BS8="","",'各会計、関係団体の財政状況及び健全化判断比率'!BS8)</f>
        <v>公益財団法人加東文化振興財団</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4</v>
      </c>
      <c r="V36" s="656"/>
      <c r="W36" s="657" t="str">
        <f>IF('各会計、関係団体の財政状況及び健全化判断比率'!B30="","",'各会計、関係団体の財政状況及び健全化判断比率'!B30)</f>
        <v>介護保険保険事業特別会計</v>
      </c>
      <c r="X36" s="657"/>
      <c r="Y36" s="657"/>
      <c r="Z36" s="657"/>
      <c r="AA36" s="657"/>
      <c r="AB36" s="657"/>
      <c r="AC36" s="657"/>
      <c r="AD36" s="657"/>
      <c r="AE36" s="657"/>
      <c r="AF36" s="657"/>
      <c r="AG36" s="657"/>
      <c r="AH36" s="657"/>
      <c r="AI36" s="657"/>
      <c r="AJ36" s="657"/>
      <c r="AK36" s="657"/>
      <c r="AL36" s="214"/>
      <c r="AM36" s="656">
        <f t="shared" si="0"/>
        <v>7</v>
      </c>
      <c r="AN36" s="656"/>
      <c r="AO36" s="657" t="str">
        <f>IF('各会計、関係団体の財政状況及び健全化判断比率'!B33="","",'各会計、関係団体の財政状況及び健全化判断比率'!B33)</f>
        <v>下水道事業会計</v>
      </c>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10</v>
      </c>
      <c r="BX36" s="656"/>
      <c r="BY36" s="657" t="str">
        <f>IF('各会計、関係団体の財政状況及び健全化判断比率'!B70="","",'各会計、関係団体の財政状況及び健全化判断比率'!B70)</f>
        <v>北播磨こども発達支援センター事務組合わかあゆ園</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11</v>
      </c>
      <c r="BX37" s="656"/>
      <c r="BY37" s="657" t="str">
        <f>IF('各会計、関係団体の財政状況及び健全化判断比率'!B71="","",'各会計、関係団体の財政状況及び健全化判断比率'!B71)</f>
        <v>小野加東加西環境施設事務組合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12</v>
      </c>
      <c r="BX38" s="656"/>
      <c r="BY38" s="657" t="str">
        <f>IF('各会計、関係団体の財政状況及び健全化判断比率'!B72="","",'各会計、関係団体の財政状況及び健全化判断比率'!B72)</f>
        <v>小野加東広域事務組合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13</v>
      </c>
      <c r="BX39" s="656"/>
      <c r="BY39" s="657" t="str">
        <f>IF('各会計、関係団体の財政状況及び健全化判断比率'!B73="","",'各会計、関係団体の財政状況及び健全化判断比率'!B73)</f>
        <v>小野加東広域事務組合（農業共済事業）</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14</v>
      </c>
      <c r="BX40" s="656"/>
      <c r="BY40" s="657" t="str">
        <f>IF('各会計、関係団体の財政状況及び健全化判断比率'!B74="","",'各会計、関係団体の財政状況及び健全化判断比率'!B74)</f>
        <v>北はりま消防組合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15</v>
      </c>
      <c r="BX41" s="656"/>
      <c r="BY41" s="657" t="str">
        <f>IF('各会計、関係団体の財政状況及び健全化判断比率'!B75="","",'各会計、関係団体の財政状況及び健全化判断比率'!B75)</f>
        <v>兵庫県市町村職員退職手当組合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f t="shared" si="2"/>
        <v>16</v>
      </c>
      <c r="BX42" s="656"/>
      <c r="BY42" s="657" t="str">
        <f>IF('各会計、関係団体の財政状況及び健全化判断比率'!B76="","",'各会計、関係団体の財政状況及び健全化判断比率'!B76)</f>
        <v>兵庫県市町交通災害共済組合</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f t="shared" si="2"/>
        <v>17</v>
      </c>
      <c r="BX43" s="656"/>
      <c r="BY43" s="657" t="str">
        <f>IF('各会計、関係団体の財政状況及び健全化判断比率'!B77="","",'各会計、関係団体の財政状況及び健全化判断比率'!B77)</f>
        <v>兵庫県町議会議員公務災害補償組合</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2SIUum6XDMDGThNPGuctDCw9ftQXdP8p3eLIkJA/uaD0QGfkKPPItLQQ/ioOIinVDd3mIy+QmNjT4piZsLn01Q==" saltValue="0RvmRAzO2ElUql9DTVgcw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214</v>
      </c>
      <c r="DI1" s="660"/>
      <c r="DJ1" s="660"/>
      <c r="DK1" s="660"/>
      <c r="DL1" s="660"/>
      <c r="DM1" s="660"/>
      <c r="DN1" s="661"/>
      <c r="DO1" s="226"/>
      <c r="DP1" s="659" t="s">
        <v>215</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217</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218</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219</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220</v>
      </c>
      <c r="S4" s="663"/>
      <c r="T4" s="663"/>
      <c r="U4" s="663"/>
      <c r="V4" s="663"/>
      <c r="W4" s="663"/>
      <c r="X4" s="663"/>
      <c r="Y4" s="664"/>
      <c r="Z4" s="662" t="s">
        <v>221</v>
      </c>
      <c r="AA4" s="663"/>
      <c r="AB4" s="663"/>
      <c r="AC4" s="664"/>
      <c r="AD4" s="662" t="s">
        <v>222</v>
      </c>
      <c r="AE4" s="663"/>
      <c r="AF4" s="663"/>
      <c r="AG4" s="663"/>
      <c r="AH4" s="663"/>
      <c r="AI4" s="663"/>
      <c r="AJ4" s="663"/>
      <c r="AK4" s="664"/>
      <c r="AL4" s="662" t="s">
        <v>221</v>
      </c>
      <c r="AM4" s="663"/>
      <c r="AN4" s="663"/>
      <c r="AO4" s="664"/>
      <c r="AP4" s="668" t="s">
        <v>223</v>
      </c>
      <c r="AQ4" s="668"/>
      <c r="AR4" s="668"/>
      <c r="AS4" s="668"/>
      <c r="AT4" s="668"/>
      <c r="AU4" s="668"/>
      <c r="AV4" s="668"/>
      <c r="AW4" s="668"/>
      <c r="AX4" s="668"/>
      <c r="AY4" s="668"/>
      <c r="AZ4" s="668"/>
      <c r="BA4" s="668"/>
      <c r="BB4" s="668"/>
      <c r="BC4" s="668"/>
      <c r="BD4" s="668"/>
      <c r="BE4" s="668"/>
      <c r="BF4" s="668"/>
      <c r="BG4" s="668" t="s">
        <v>224</v>
      </c>
      <c r="BH4" s="668"/>
      <c r="BI4" s="668"/>
      <c r="BJ4" s="668"/>
      <c r="BK4" s="668"/>
      <c r="BL4" s="668"/>
      <c r="BM4" s="668"/>
      <c r="BN4" s="668"/>
      <c r="BO4" s="668" t="s">
        <v>221</v>
      </c>
      <c r="BP4" s="668"/>
      <c r="BQ4" s="668"/>
      <c r="BR4" s="668"/>
      <c r="BS4" s="668" t="s">
        <v>225</v>
      </c>
      <c r="BT4" s="668"/>
      <c r="BU4" s="668"/>
      <c r="BV4" s="668"/>
      <c r="BW4" s="668"/>
      <c r="BX4" s="668"/>
      <c r="BY4" s="668"/>
      <c r="BZ4" s="668"/>
      <c r="CA4" s="668"/>
      <c r="CB4" s="668"/>
      <c r="CD4" s="665" t="s">
        <v>226</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227</v>
      </c>
      <c r="C5" s="670"/>
      <c r="D5" s="670"/>
      <c r="E5" s="670"/>
      <c r="F5" s="670"/>
      <c r="G5" s="670"/>
      <c r="H5" s="670"/>
      <c r="I5" s="670"/>
      <c r="J5" s="670"/>
      <c r="K5" s="670"/>
      <c r="L5" s="670"/>
      <c r="M5" s="670"/>
      <c r="N5" s="670"/>
      <c r="O5" s="670"/>
      <c r="P5" s="670"/>
      <c r="Q5" s="671"/>
      <c r="R5" s="672">
        <v>6894598</v>
      </c>
      <c r="S5" s="673"/>
      <c r="T5" s="673"/>
      <c r="U5" s="673"/>
      <c r="V5" s="673"/>
      <c r="W5" s="673"/>
      <c r="X5" s="673"/>
      <c r="Y5" s="674"/>
      <c r="Z5" s="675">
        <v>36</v>
      </c>
      <c r="AA5" s="675"/>
      <c r="AB5" s="675"/>
      <c r="AC5" s="675"/>
      <c r="AD5" s="676">
        <v>6674783</v>
      </c>
      <c r="AE5" s="676"/>
      <c r="AF5" s="676"/>
      <c r="AG5" s="676"/>
      <c r="AH5" s="676"/>
      <c r="AI5" s="676"/>
      <c r="AJ5" s="676"/>
      <c r="AK5" s="676"/>
      <c r="AL5" s="677">
        <v>59.4</v>
      </c>
      <c r="AM5" s="678"/>
      <c r="AN5" s="678"/>
      <c r="AO5" s="679"/>
      <c r="AP5" s="669" t="s">
        <v>228</v>
      </c>
      <c r="AQ5" s="670"/>
      <c r="AR5" s="670"/>
      <c r="AS5" s="670"/>
      <c r="AT5" s="670"/>
      <c r="AU5" s="670"/>
      <c r="AV5" s="670"/>
      <c r="AW5" s="670"/>
      <c r="AX5" s="670"/>
      <c r="AY5" s="670"/>
      <c r="AZ5" s="670"/>
      <c r="BA5" s="670"/>
      <c r="BB5" s="670"/>
      <c r="BC5" s="670"/>
      <c r="BD5" s="670"/>
      <c r="BE5" s="670"/>
      <c r="BF5" s="671"/>
      <c r="BG5" s="683">
        <v>6674783</v>
      </c>
      <c r="BH5" s="684"/>
      <c r="BI5" s="684"/>
      <c r="BJ5" s="684"/>
      <c r="BK5" s="684"/>
      <c r="BL5" s="684"/>
      <c r="BM5" s="684"/>
      <c r="BN5" s="685"/>
      <c r="BO5" s="686">
        <v>96.8</v>
      </c>
      <c r="BP5" s="686"/>
      <c r="BQ5" s="686"/>
      <c r="BR5" s="686"/>
      <c r="BS5" s="687" t="s">
        <v>129</v>
      </c>
      <c r="BT5" s="687"/>
      <c r="BU5" s="687"/>
      <c r="BV5" s="687"/>
      <c r="BW5" s="687"/>
      <c r="BX5" s="687"/>
      <c r="BY5" s="687"/>
      <c r="BZ5" s="687"/>
      <c r="CA5" s="687"/>
      <c r="CB5" s="691"/>
      <c r="CD5" s="665" t="s">
        <v>223</v>
      </c>
      <c r="CE5" s="666"/>
      <c r="CF5" s="666"/>
      <c r="CG5" s="666"/>
      <c r="CH5" s="666"/>
      <c r="CI5" s="666"/>
      <c r="CJ5" s="666"/>
      <c r="CK5" s="666"/>
      <c r="CL5" s="666"/>
      <c r="CM5" s="666"/>
      <c r="CN5" s="666"/>
      <c r="CO5" s="666"/>
      <c r="CP5" s="666"/>
      <c r="CQ5" s="667"/>
      <c r="CR5" s="665" t="s">
        <v>229</v>
      </c>
      <c r="CS5" s="666"/>
      <c r="CT5" s="666"/>
      <c r="CU5" s="666"/>
      <c r="CV5" s="666"/>
      <c r="CW5" s="666"/>
      <c r="CX5" s="666"/>
      <c r="CY5" s="667"/>
      <c r="CZ5" s="665" t="s">
        <v>221</v>
      </c>
      <c r="DA5" s="666"/>
      <c r="DB5" s="666"/>
      <c r="DC5" s="667"/>
      <c r="DD5" s="665" t="s">
        <v>230</v>
      </c>
      <c r="DE5" s="666"/>
      <c r="DF5" s="666"/>
      <c r="DG5" s="666"/>
      <c r="DH5" s="666"/>
      <c r="DI5" s="666"/>
      <c r="DJ5" s="666"/>
      <c r="DK5" s="666"/>
      <c r="DL5" s="666"/>
      <c r="DM5" s="666"/>
      <c r="DN5" s="666"/>
      <c r="DO5" s="666"/>
      <c r="DP5" s="667"/>
      <c r="DQ5" s="665" t="s">
        <v>231</v>
      </c>
      <c r="DR5" s="666"/>
      <c r="DS5" s="666"/>
      <c r="DT5" s="666"/>
      <c r="DU5" s="666"/>
      <c r="DV5" s="666"/>
      <c r="DW5" s="666"/>
      <c r="DX5" s="666"/>
      <c r="DY5" s="666"/>
      <c r="DZ5" s="666"/>
      <c r="EA5" s="666"/>
      <c r="EB5" s="666"/>
      <c r="EC5" s="667"/>
    </row>
    <row r="6" spans="2:143" ht="11.25" customHeight="1" x14ac:dyDescent="0.15">
      <c r="B6" s="680" t="s">
        <v>232</v>
      </c>
      <c r="C6" s="681"/>
      <c r="D6" s="681"/>
      <c r="E6" s="681"/>
      <c r="F6" s="681"/>
      <c r="G6" s="681"/>
      <c r="H6" s="681"/>
      <c r="I6" s="681"/>
      <c r="J6" s="681"/>
      <c r="K6" s="681"/>
      <c r="L6" s="681"/>
      <c r="M6" s="681"/>
      <c r="N6" s="681"/>
      <c r="O6" s="681"/>
      <c r="P6" s="681"/>
      <c r="Q6" s="682"/>
      <c r="R6" s="683">
        <v>174006</v>
      </c>
      <c r="S6" s="684"/>
      <c r="T6" s="684"/>
      <c r="U6" s="684"/>
      <c r="V6" s="684"/>
      <c r="W6" s="684"/>
      <c r="X6" s="684"/>
      <c r="Y6" s="685"/>
      <c r="Z6" s="686">
        <v>0.9</v>
      </c>
      <c r="AA6" s="686"/>
      <c r="AB6" s="686"/>
      <c r="AC6" s="686"/>
      <c r="AD6" s="687">
        <v>174006</v>
      </c>
      <c r="AE6" s="687"/>
      <c r="AF6" s="687"/>
      <c r="AG6" s="687"/>
      <c r="AH6" s="687"/>
      <c r="AI6" s="687"/>
      <c r="AJ6" s="687"/>
      <c r="AK6" s="687"/>
      <c r="AL6" s="688">
        <v>1.5</v>
      </c>
      <c r="AM6" s="689"/>
      <c r="AN6" s="689"/>
      <c r="AO6" s="690"/>
      <c r="AP6" s="680" t="s">
        <v>233</v>
      </c>
      <c r="AQ6" s="681"/>
      <c r="AR6" s="681"/>
      <c r="AS6" s="681"/>
      <c r="AT6" s="681"/>
      <c r="AU6" s="681"/>
      <c r="AV6" s="681"/>
      <c r="AW6" s="681"/>
      <c r="AX6" s="681"/>
      <c r="AY6" s="681"/>
      <c r="AZ6" s="681"/>
      <c r="BA6" s="681"/>
      <c r="BB6" s="681"/>
      <c r="BC6" s="681"/>
      <c r="BD6" s="681"/>
      <c r="BE6" s="681"/>
      <c r="BF6" s="682"/>
      <c r="BG6" s="683">
        <v>6674783</v>
      </c>
      <c r="BH6" s="684"/>
      <c r="BI6" s="684"/>
      <c r="BJ6" s="684"/>
      <c r="BK6" s="684"/>
      <c r="BL6" s="684"/>
      <c r="BM6" s="684"/>
      <c r="BN6" s="685"/>
      <c r="BO6" s="686">
        <v>96.8</v>
      </c>
      <c r="BP6" s="686"/>
      <c r="BQ6" s="686"/>
      <c r="BR6" s="686"/>
      <c r="BS6" s="687" t="s">
        <v>129</v>
      </c>
      <c r="BT6" s="687"/>
      <c r="BU6" s="687"/>
      <c r="BV6" s="687"/>
      <c r="BW6" s="687"/>
      <c r="BX6" s="687"/>
      <c r="BY6" s="687"/>
      <c r="BZ6" s="687"/>
      <c r="CA6" s="687"/>
      <c r="CB6" s="691"/>
      <c r="CD6" s="694" t="s">
        <v>234</v>
      </c>
      <c r="CE6" s="695"/>
      <c r="CF6" s="695"/>
      <c r="CG6" s="695"/>
      <c r="CH6" s="695"/>
      <c r="CI6" s="695"/>
      <c r="CJ6" s="695"/>
      <c r="CK6" s="695"/>
      <c r="CL6" s="695"/>
      <c r="CM6" s="695"/>
      <c r="CN6" s="695"/>
      <c r="CO6" s="695"/>
      <c r="CP6" s="695"/>
      <c r="CQ6" s="696"/>
      <c r="CR6" s="683">
        <v>161598</v>
      </c>
      <c r="CS6" s="684"/>
      <c r="CT6" s="684"/>
      <c r="CU6" s="684"/>
      <c r="CV6" s="684"/>
      <c r="CW6" s="684"/>
      <c r="CX6" s="684"/>
      <c r="CY6" s="685"/>
      <c r="CZ6" s="677">
        <v>0.9</v>
      </c>
      <c r="DA6" s="678"/>
      <c r="DB6" s="678"/>
      <c r="DC6" s="697"/>
      <c r="DD6" s="692" t="s">
        <v>129</v>
      </c>
      <c r="DE6" s="684"/>
      <c r="DF6" s="684"/>
      <c r="DG6" s="684"/>
      <c r="DH6" s="684"/>
      <c r="DI6" s="684"/>
      <c r="DJ6" s="684"/>
      <c r="DK6" s="684"/>
      <c r="DL6" s="684"/>
      <c r="DM6" s="684"/>
      <c r="DN6" s="684"/>
      <c r="DO6" s="684"/>
      <c r="DP6" s="685"/>
      <c r="DQ6" s="692">
        <v>161598</v>
      </c>
      <c r="DR6" s="684"/>
      <c r="DS6" s="684"/>
      <c r="DT6" s="684"/>
      <c r="DU6" s="684"/>
      <c r="DV6" s="684"/>
      <c r="DW6" s="684"/>
      <c r="DX6" s="684"/>
      <c r="DY6" s="684"/>
      <c r="DZ6" s="684"/>
      <c r="EA6" s="684"/>
      <c r="EB6" s="684"/>
      <c r="EC6" s="693"/>
    </row>
    <row r="7" spans="2:143" ht="11.25" customHeight="1" x14ac:dyDescent="0.15">
      <c r="B7" s="680" t="s">
        <v>235</v>
      </c>
      <c r="C7" s="681"/>
      <c r="D7" s="681"/>
      <c r="E7" s="681"/>
      <c r="F7" s="681"/>
      <c r="G7" s="681"/>
      <c r="H7" s="681"/>
      <c r="I7" s="681"/>
      <c r="J7" s="681"/>
      <c r="K7" s="681"/>
      <c r="L7" s="681"/>
      <c r="M7" s="681"/>
      <c r="N7" s="681"/>
      <c r="O7" s="681"/>
      <c r="P7" s="681"/>
      <c r="Q7" s="682"/>
      <c r="R7" s="683">
        <v>5350</v>
      </c>
      <c r="S7" s="684"/>
      <c r="T7" s="684"/>
      <c r="U7" s="684"/>
      <c r="V7" s="684"/>
      <c r="W7" s="684"/>
      <c r="X7" s="684"/>
      <c r="Y7" s="685"/>
      <c r="Z7" s="686">
        <v>0</v>
      </c>
      <c r="AA7" s="686"/>
      <c r="AB7" s="686"/>
      <c r="AC7" s="686"/>
      <c r="AD7" s="687">
        <v>5350</v>
      </c>
      <c r="AE7" s="687"/>
      <c r="AF7" s="687"/>
      <c r="AG7" s="687"/>
      <c r="AH7" s="687"/>
      <c r="AI7" s="687"/>
      <c r="AJ7" s="687"/>
      <c r="AK7" s="687"/>
      <c r="AL7" s="688">
        <v>0</v>
      </c>
      <c r="AM7" s="689"/>
      <c r="AN7" s="689"/>
      <c r="AO7" s="690"/>
      <c r="AP7" s="680" t="s">
        <v>236</v>
      </c>
      <c r="AQ7" s="681"/>
      <c r="AR7" s="681"/>
      <c r="AS7" s="681"/>
      <c r="AT7" s="681"/>
      <c r="AU7" s="681"/>
      <c r="AV7" s="681"/>
      <c r="AW7" s="681"/>
      <c r="AX7" s="681"/>
      <c r="AY7" s="681"/>
      <c r="AZ7" s="681"/>
      <c r="BA7" s="681"/>
      <c r="BB7" s="681"/>
      <c r="BC7" s="681"/>
      <c r="BD7" s="681"/>
      <c r="BE7" s="681"/>
      <c r="BF7" s="682"/>
      <c r="BG7" s="683">
        <v>2404732</v>
      </c>
      <c r="BH7" s="684"/>
      <c r="BI7" s="684"/>
      <c r="BJ7" s="684"/>
      <c r="BK7" s="684"/>
      <c r="BL7" s="684"/>
      <c r="BM7" s="684"/>
      <c r="BN7" s="685"/>
      <c r="BO7" s="686">
        <v>34.9</v>
      </c>
      <c r="BP7" s="686"/>
      <c r="BQ7" s="686"/>
      <c r="BR7" s="686"/>
      <c r="BS7" s="687" t="s">
        <v>129</v>
      </c>
      <c r="BT7" s="687"/>
      <c r="BU7" s="687"/>
      <c r="BV7" s="687"/>
      <c r="BW7" s="687"/>
      <c r="BX7" s="687"/>
      <c r="BY7" s="687"/>
      <c r="BZ7" s="687"/>
      <c r="CA7" s="687"/>
      <c r="CB7" s="691"/>
      <c r="CD7" s="698" t="s">
        <v>237</v>
      </c>
      <c r="CE7" s="699"/>
      <c r="CF7" s="699"/>
      <c r="CG7" s="699"/>
      <c r="CH7" s="699"/>
      <c r="CI7" s="699"/>
      <c r="CJ7" s="699"/>
      <c r="CK7" s="699"/>
      <c r="CL7" s="699"/>
      <c r="CM7" s="699"/>
      <c r="CN7" s="699"/>
      <c r="CO7" s="699"/>
      <c r="CP7" s="699"/>
      <c r="CQ7" s="700"/>
      <c r="CR7" s="683">
        <v>2479409</v>
      </c>
      <c r="CS7" s="684"/>
      <c r="CT7" s="684"/>
      <c r="CU7" s="684"/>
      <c r="CV7" s="684"/>
      <c r="CW7" s="684"/>
      <c r="CX7" s="684"/>
      <c r="CY7" s="685"/>
      <c r="CZ7" s="686">
        <v>13.4</v>
      </c>
      <c r="DA7" s="686"/>
      <c r="DB7" s="686"/>
      <c r="DC7" s="686"/>
      <c r="DD7" s="692">
        <v>218656</v>
      </c>
      <c r="DE7" s="684"/>
      <c r="DF7" s="684"/>
      <c r="DG7" s="684"/>
      <c r="DH7" s="684"/>
      <c r="DI7" s="684"/>
      <c r="DJ7" s="684"/>
      <c r="DK7" s="684"/>
      <c r="DL7" s="684"/>
      <c r="DM7" s="684"/>
      <c r="DN7" s="684"/>
      <c r="DO7" s="684"/>
      <c r="DP7" s="685"/>
      <c r="DQ7" s="692">
        <v>2146006</v>
      </c>
      <c r="DR7" s="684"/>
      <c r="DS7" s="684"/>
      <c r="DT7" s="684"/>
      <c r="DU7" s="684"/>
      <c r="DV7" s="684"/>
      <c r="DW7" s="684"/>
      <c r="DX7" s="684"/>
      <c r="DY7" s="684"/>
      <c r="DZ7" s="684"/>
      <c r="EA7" s="684"/>
      <c r="EB7" s="684"/>
      <c r="EC7" s="693"/>
    </row>
    <row r="8" spans="2:143" ht="11.25" customHeight="1" x14ac:dyDescent="0.15">
      <c r="B8" s="680" t="s">
        <v>238</v>
      </c>
      <c r="C8" s="681"/>
      <c r="D8" s="681"/>
      <c r="E8" s="681"/>
      <c r="F8" s="681"/>
      <c r="G8" s="681"/>
      <c r="H8" s="681"/>
      <c r="I8" s="681"/>
      <c r="J8" s="681"/>
      <c r="K8" s="681"/>
      <c r="L8" s="681"/>
      <c r="M8" s="681"/>
      <c r="N8" s="681"/>
      <c r="O8" s="681"/>
      <c r="P8" s="681"/>
      <c r="Q8" s="682"/>
      <c r="R8" s="683">
        <v>34639</v>
      </c>
      <c r="S8" s="684"/>
      <c r="T8" s="684"/>
      <c r="U8" s="684"/>
      <c r="V8" s="684"/>
      <c r="W8" s="684"/>
      <c r="X8" s="684"/>
      <c r="Y8" s="685"/>
      <c r="Z8" s="686">
        <v>0.2</v>
      </c>
      <c r="AA8" s="686"/>
      <c r="AB8" s="686"/>
      <c r="AC8" s="686"/>
      <c r="AD8" s="687">
        <v>34639</v>
      </c>
      <c r="AE8" s="687"/>
      <c r="AF8" s="687"/>
      <c r="AG8" s="687"/>
      <c r="AH8" s="687"/>
      <c r="AI8" s="687"/>
      <c r="AJ8" s="687"/>
      <c r="AK8" s="687"/>
      <c r="AL8" s="688">
        <v>0.3</v>
      </c>
      <c r="AM8" s="689"/>
      <c r="AN8" s="689"/>
      <c r="AO8" s="690"/>
      <c r="AP8" s="680" t="s">
        <v>239</v>
      </c>
      <c r="AQ8" s="681"/>
      <c r="AR8" s="681"/>
      <c r="AS8" s="681"/>
      <c r="AT8" s="681"/>
      <c r="AU8" s="681"/>
      <c r="AV8" s="681"/>
      <c r="AW8" s="681"/>
      <c r="AX8" s="681"/>
      <c r="AY8" s="681"/>
      <c r="AZ8" s="681"/>
      <c r="BA8" s="681"/>
      <c r="BB8" s="681"/>
      <c r="BC8" s="681"/>
      <c r="BD8" s="681"/>
      <c r="BE8" s="681"/>
      <c r="BF8" s="682"/>
      <c r="BG8" s="683">
        <v>74111</v>
      </c>
      <c r="BH8" s="684"/>
      <c r="BI8" s="684"/>
      <c r="BJ8" s="684"/>
      <c r="BK8" s="684"/>
      <c r="BL8" s="684"/>
      <c r="BM8" s="684"/>
      <c r="BN8" s="685"/>
      <c r="BO8" s="686">
        <v>1.1000000000000001</v>
      </c>
      <c r="BP8" s="686"/>
      <c r="BQ8" s="686"/>
      <c r="BR8" s="686"/>
      <c r="BS8" s="692" t="s">
        <v>129</v>
      </c>
      <c r="BT8" s="684"/>
      <c r="BU8" s="684"/>
      <c r="BV8" s="684"/>
      <c r="BW8" s="684"/>
      <c r="BX8" s="684"/>
      <c r="BY8" s="684"/>
      <c r="BZ8" s="684"/>
      <c r="CA8" s="684"/>
      <c r="CB8" s="693"/>
      <c r="CD8" s="698" t="s">
        <v>240</v>
      </c>
      <c r="CE8" s="699"/>
      <c r="CF8" s="699"/>
      <c r="CG8" s="699"/>
      <c r="CH8" s="699"/>
      <c r="CI8" s="699"/>
      <c r="CJ8" s="699"/>
      <c r="CK8" s="699"/>
      <c r="CL8" s="699"/>
      <c r="CM8" s="699"/>
      <c r="CN8" s="699"/>
      <c r="CO8" s="699"/>
      <c r="CP8" s="699"/>
      <c r="CQ8" s="700"/>
      <c r="CR8" s="683">
        <v>5961652</v>
      </c>
      <c r="CS8" s="684"/>
      <c r="CT8" s="684"/>
      <c r="CU8" s="684"/>
      <c r="CV8" s="684"/>
      <c r="CW8" s="684"/>
      <c r="CX8" s="684"/>
      <c r="CY8" s="685"/>
      <c r="CZ8" s="686">
        <v>32.299999999999997</v>
      </c>
      <c r="DA8" s="686"/>
      <c r="DB8" s="686"/>
      <c r="DC8" s="686"/>
      <c r="DD8" s="692">
        <v>103929</v>
      </c>
      <c r="DE8" s="684"/>
      <c r="DF8" s="684"/>
      <c r="DG8" s="684"/>
      <c r="DH8" s="684"/>
      <c r="DI8" s="684"/>
      <c r="DJ8" s="684"/>
      <c r="DK8" s="684"/>
      <c r="DL8" s="684"/>
      <c r="DM8" s="684"/>
      <c r="DN8" s="684"/>
      <c r="DO8" s="684"/>
      <c r="DP8" s="685"/>
      <c r="DQ8" s="692">
        <v>3051176</v>
      </c>
      <c r="DR8" s="684"/>
      <c r="DS8" s="684"/>
      <c r="DT8" s="684"/>
      <c r="DU8" s="684"/>
      <c r="DV8" s="684"/>
      <c r="DW8" s="684"/>
      <c r="DX8" s="684"/>
      <c r="DY8" s="684"/>
      <c r="DZ8" s="684"/>
      <c r="EA8" s="684"/>
      <c r="EB8" s="684"/>
      <c r="EC8" s="693"/>
    </row>
    <row r="9" spans="2:143" ht="11.25" customHeight="1" x14ac:dyDescent="0.15">
      <c r="B9" s="680" t="s">
        <v>241</v>
      </c>
      <c r="C9" s="681"/>
      <c r="D9" s="681"/>
      <c r="E9" s="681"/>
      <c r="F9" s="681"/>
      <c r="G9" s="681"/>
      <c r="H9" s="681"/>
      <c r="I9" s="681"/>
      <c r="J9" s="681"/>
      <c r="K9" s="681"/>
      <c r="L9" s="681"/>
      <c r="M9" s="681"/>
      <c r="N9" s="681"/>
      <c r="O9" s="681"/>
      <c r="P9" s="681"/>
      <c r="Q9" s="682"/>
      <c r="R9" s="683">
        <v>18533</v>
      </c>
      <c r="S9" s="684"/>
      <c r="T9" s="684"/>
      <c r="U9" s="684"/>
      <c r="V9" s="684"/>
      <c r="W9" s="684"/>
      <c r="X9" s="684"/>
      <c r="Y9" s="685"/>
      <c r="Z9" s="686">
        <v>0.1</v>
      </c>
      <c r="AA9" s="686"/>
      <c r="AB9" s="686"/>
      <c r="AC9" s="686"/>
      <c r="AD9" s="687">
        <v>18533</v>
      </c>
      <c r="AE9" s="687"/>
      <c r="AF9" s="687"/>
      <c r="AG9" s="687"/>
      <c r="AH9" s="687"/>
      <c r="AI9" s="687"/>
      <c r="AJ9" s="687"/>
      <c r="AK9" s="687"/>
      <c r="AL9" s="688">
        <v>0.2</v>
      </c>
      <c r="AM9" s="689"/>
      <c r="AN9" s="689"/>
      <c r="AO9" s="690"/>
      <c r="AP9" s="680" t="s">
        <v>242</v>
      </c>
      <c r="AQ9" s="681"/>
      <c r="AR9" s="681"/>
      <c r="AS9" s="681"/>
      <c r="AT9" s="681"/>
      <c r="AU9" s="681"/>
      <c r="AV9" s="681"/>
      <c r="AW9" s="681"/>
      <c r="AX9" s="681"/>
      <c r="AY9" s="681"/>
      <c r="AZ9" s="681"/>
      <c r="BA9" s="681"/>
      <c r="BB9" s="681"/>
      <c r="BC9" s="681"/>
      <c r="BD9" s="681"/>
      <c r="BE9" s="681"/>
      <c r="BF9" s="682"/>
      <c r="BG9" s="683">
        <v>1830491</v>
      </c>
      <c r="BH9" s="684"/>
      <c r="BI9" s="684"/>
      <c r="BJ9" s="684"/>
      <c r="BK9" s="684"/>
      <c r="BL9" s="684"/>
      <c r="BM9" s="684"/>
      <c r="BN9" s="685"/>
      <c r="BO9" s="686">
        <v>26.5</v>
      </c>
      <c r="BP9" s="686"/>
      <c r="BQ9" s="686"/>
      <c r="BR9" s="686"/>
      <c r="BS9" s="692" t="s">
        <v>129</v>
      </c>
      <c r="BT9" s="684"/>
      <c r="BU9" s="684"/>
      <c r="BV9" s="684"/>
      <c r="BW9" s="684"/>
      <c r="BX9" s="684"/>
      <c r="BY9" s="684"/>
      <c r="BZ9" s="684"/>
      <c r="CA9" s="684"/>
      <c r="CB9" s="693"/>
      <c r="CD9" s="698" t="s">
        <v>243</v>
      </c>
      <c r="CE9" s="699"/>
      <c r="CF9" s="699"/>
      <c r="CG9" s="699"/>
      <c r="CH9" s="699"/>
      <c r="CI9" s="699"/>
      <c r="CJ9" s="699"/>
      <c r="CK9" s="699"/>
      <c r="CL9" s="699"/>
      <c r="CM9" s="699"/>
      <c r="CN9" s="699"/>
      <c r="CO9" s="699"/>
      <c r="CP9" s="699"/>
      <c r="CQ9" s="700"/>
      <c r="CR9" s="683">
        <v>1274559</v>
      </c>
      <c r="CS9" s="684"/>
      <c r="CT9" s="684"/>
      <c r="CU9" s="684"/>
      <c r="CV9" s="684"/>
      <c r="CW9" s="684"/>
      <c r="CX9" s="684"/>
      <c r="CY9" s="685"/>
      <c r="CZ9" s="686">
        <v>6.9</v>
      </c>
      <c r="DA9" s="686"/>
      <c r="DB9" s="686"/>
      <c r="DC9" s="686"/>
      <c r="DD9" s="692">
        <v>15240</v>
      </c>
      <c r="DE9" s="684"/>
      <c r="DF9" s="684"/>
      <c r="DG9" s="684"/>
      <c r="DH9" s="684"/>
      <c r="DI9" s="684"/>
      <c r="DJ9" s="684"/>
      <c r="DK9" s="684"/>
      <c r="DL9" s="684"/>
      <c r="DM9" s="684"/>
      <c r="DN9" s="684"/>
      <c r="DO9" s="684"/>
      <c r="DP9" s="685"/>
      <c r="DQ9" s="692">
        <v>1165789</v>
      </c>
      <c r="DR9" s="684"/>
      <c r="DS9" s="684"/>
      <c r="DT9" s="684"/>
      <c r="DU9" s="684"/>
      <c r="DV9" s="684"/>
      <c r="DW9" s="684"/>
      <c r="DX9" s="684"/>
      <c r="DY9" s="684"/>
      <c r="DZ9" s="684"/>
      <c r="EA9" s="684"/>
      <c r="EB9" s="684"/>
      <c r="EC9" s="693"/>
    </row>
    <row r="10" spans="2:143" ht="11.25" customHeight="1" x14ac:dyDescent="0.15">
      <c r="B10" s="680" t="s">
        <v>244</v>
      </c>
      <c r="C10" s="681"/>
      <c r="D10" s="681"/>
      <c r="E10" s="681"/>
      <c r="F10" s="681"/>
      <c r="G10" s="681"/>
      <c r="H10" s="681"/>
      <c r="I10" s="681"/>
      <c r="J10" s="681"/>
      <c r="K10" s="681"/>
      <c r="L10" s="681"/>
      <c r="M10" s="681"/>
      <c r="N10" s="681"/>
      <c r="O10" s="681"/>
      <c r="P10" s="681"/>
      <c r="Q10" s="682"/>
      <c r="R10" s="683" t="s">
        <v>129</v>
      </c>
      <c r="S10" s="684"/>
      <c r="T10" s="684"/>
      <c r="U10" s="684"/>
      <c r="V10" s="684"/>
      <c r="W10" s="684"/>
      <c r="X10" s="684"/>
      <c r="Y10" s="685"/>
      <c r="Z10" s="686" t="s">
        <v>129</v>
      </c>
      <c r="AA10" s="686"/>
      <c r="AB10" s="686"/>
      <c r="AC10" s="686"/>
      <c r="AD10" s="687" t="s">
        <v>129</v>
      </c>
      <c r="AE10" s="687"/>
      <c r="AF10" s="687"/>
      <c r="AG10" s="687"/>
      <c r="AH10" s="687"/>
      <c r="AI10" s="687"/>
      <c r="AJ10" s="687"/>
      <c r="AK10" s="687"/>
      <c r="AL10" s="688" t="s">
        <v>129</v>
      </c>
      <c r="AM10" s="689"/>
      <c r="AN10" s="689"/>
      <c r="AO10" s="690"/>
      <c r="AP10" s="680" t="s">
        <v>245</v>
      </c>
      <c r="AQ10" s="681"/>
      <c r="AR10" s="681"/>
      <c r="AS10" s="681"/>
      <c r="AT10" s="681"/>
      <c r="AU10" s="681"/>
      <c r="AV10" s="681"/>
      <c r="AW10" s="681"/>
      <c r="AX10" s="681"/>
      <c r="AY10" s="681"/>
      <c r="AZ10" s="681"/>
      <c r="BA10" s="681"/>
      <c r="BB10" s="681"/>
      <c r="BC10" s="681"/>
      <c r="BD10" s="681"/>
      <c r="BE10" s="681"/>
      <c r="BF10" s="682"/>
      <c r="BG10" s="683">
        <v>174777</v>
      </c>
      <c r="BH10" s="684"/>
      <c r="BI10" s="684"/>
      <c r="BJ10" s="684"/>
      <c r="BK10" s="684"/>
      <c r="BL10" s="684"/>
      <c r="BM10" s="684"/>
      <c r="BN10" s="685"/>
      <c r="BO10" s="686">
        <v>2.5</v>
      </c>
      <c r="BP10" s="686"/>
      <c r="BQ10" s="686"/>
      <c r="BR10" s="686"/>
      <c r="BS10" s="692" t="s">
        <v>129</v>
      </c>
      <c r="BT10" s="684"/>
      <c r="BU10" s="684"/>
      <c r="BV10" s="684"/>
      <c r="BW10" s="684"/>
      <c r="BX10" s="684"/>
      <c r="BY10" s="684"/>
      <c r="BZ10" s="684"/>
      <c r="CA10" s="684"/>
      <c r="CB10" s="693"/>
      <c r="CD10" s="698" t="s">
        <v>246</v>
      </c>
      <c r="CE10" s="699"/>
      <c r="CF10" s="699"/>
      <c r="CG10" s="699"/>
      <c r="CH10" s="699"/>
      <c r="CI10" s="699"/>
      <c r="CJ10" s="699"/>
      <c r="CK10" s="699"/>
      <c r="CL10" s="699"/>
      <c r="CM10" s="699"/>
      <c r="CN10" s="699"/>
      <c r="CO10" s="699"/>
      <c r="CP10" s="699"/>
      <c r="CQ10" s="700"/>
      <c r="CR10" s="683">
        <v>40736</v>
      </c>
      <c r="CS10" s="684"/>
      <c r="CT10" s="684"/>
      <c r="CU10" s="684"/>
      <c r="CV10" s="684"/>
      <c r="CW10" s="684"/>
      <c r="CX10" s="684"/>
      <c r="CY10" s="685"/>
      <c r="CZ10" s="686">
        <v>0.2</v>
      </c>
      <c r="DA10" s="686"/>
      <c r="DB10" s="686"/>
      <c r="DC10" s="686"/>
      <c r="DD10" s="692" t="s">
        <v>129</v>
      </c>
      <c r="DE10" s="684"/>
      <c r="DF10" s="684"/>
      <c r="DG10" s="684"/>
      <c r="DH10" s="684"/>
      <c r="DI10" s="684"/>
      <c r="DJ10" s="684"/>
      <c r="DK10" s="684"/>
      <c r="DL10" s="684"/>
      <c r="DM10" s="684"/>
      <c r="DN10" s="684"/>
      <c r="DO10" s="684"/>
      <c r="DP10" s="685"/>
      <c r="DQ10" s="692">
        <v>20036</v>
      </c>
      <c r="DR10" s="684"/>
      <c r="DS10" s="684"/>
      <c r="DT10" s="684"/>
      <c r="DU10" s="684"/>
      <c r="DV10" s="684"/>
      <c r="DW10" s="684"/>
      <c r="DX10" s="684"/>
      <c r="DY10" s="684"/>
      <c r="DZ10" s="684"/>
      <c r="EA10" s="684"/>
      <c r="EB10" s="684"/>
      <c r="EC10" s="693"/>
    </row>
    <row r="11" spans="2:143" ht="11.25" customHeight="1" x14ac:dyDescent="0.15">
      <c r="B11" s="680" t="s">
        <v>247</v>
      </c>
      <c r="C11" s="681"/>
      <c r="D11" s="681"/>
      <c r="E11" s="681"/>
      <c r="F11" s="681"/>
      <c r="G11" s="681"/>
      <c r="H11" s="681"/>
      <c r="I11" s="681"/>
      <c r="J11" s="681"/>
      <c r="K11" s="681"/>
      <c r="L11" s="681"/>
      <c r="M11" s="681"/>
      <c r="N11" s="681"/>
      <c r="O11" s="681"/>
      <c r="P11" s="681"/>
      <c r="Q11" s="682"/>
      <c r="R11" s="683">
        <v>742768</v>
      </c>
      <c r="S11" s="684"/>
      <c r="T11" s="684"/>
      <c r="U11" s="684"/>
      <c r="V11" s="684"/>
      <c r="W11" s="684"/>
      <c r="X11" s="684"/>
      <c r="Y11" s="685"/>
      <c r="Z11" s="688">
        <v>3.9</v>
      </c>
      <c r="AA11" s="689"/>
      <c r="AB11" s="689"/>
      <c r="AC11" s="701"/>
      <c r="AD11" s="692">
        <v>742768</v>
      </c>
      <c r="AE11" s="684"/>
      <c r="AF11" s="684"/>
      <c r="AG11" s="684"/>
      <c r="AH11" s="684"/>
      <c r="AI11" s="684"/>
      <c r="AJ11" s="684"/>
      <c r="AK11" s="685"/>
      <c r="AL11" s="688">
        <v>6.6</v>
      </c>
      <c r="AM11" s="689"/>
      <c r="AN11" s="689"/>
      <c r="AO11" s="690"/>
      <c r="AP11" s="680" t="s">
        <v>248</v>
      </c>
      <c r="AQ11" s="681"/>
      <c r="AR11" s="681"/>
      <c r="AS11" s="681"/>
      <c r="AT11" s="681"/>
      <c r="AU11" s="681"/>
      <c r="AV11" s="681"/>
      <c r="AW11" s="681"/>
      <c r="AX11" s="681"/>
      <c r="AY11" s="681"/>
      <c r="AZ11" s="681"/>
      <c r="BA11" s="681"/>
      <c r="BB11" s="681"/>
      <c r="BC11" s="681"/>
      <c r="BD11" s="681"/>
      <c r="BE11" s="681"/>
      <c r="BF11" s="682"/>
      <c r="BG11" s="683">
        <v>325353</v>
      </c>
      <c r="BH11" s="684"/>
      <c r="BI11" s="684"/>
      <c r="BJ11" s="684"/>
      <c r="BK11" s="684"/>
      <c r="BL11" s="684"/>
      <c r="BM11" s="684"/>
      <c r="BN11" s="685"/>
      <c r="BO11" s="686">
        <v>4.7</v>
      </c>
      <c r="BP11" s="686"/>
      <c r="BQ11" s="686"/>
      <c r="BR11" s="686"/>
      <c r="BS11" s="692" t="s">
        <v>129</v>
      </c>
      <c r="BT11" s="684"/>
      <c r="BU11" s="684"/>
      <c r="BV11" s="684"/>
      <c r="BW11" s="684"/>
      <c r="BX11" s="684"/>
      <c r="BY11" s="684"/>
      <c r="BZ11" s="684"/>
      <c r="CA11" s="684"/>
      <c r="CB11" s="693"/>
      <c r="CD11" s="698" t="s">
        <v>249</v>
      </c>
      <c r="CE11" s="699"/>
      <c r="CF11" s="699"/>
      <c r="CG11" s="699"/>
      <c r="CH11" s="699"/>
      <c r="CI11" s="699"/>
      <c r="CJ11" s="699"/>
      <c r="CK11" s="699"/>
      <c r="CL11" s="699"/>
      <c r="CM11" s="699"/>
      <c r="CN11" s="699"/>
      <c r="CO11" s="699"/>
      <c r="CP11" s="699"/>
      <c r="CQ11" s="700"/>
      <c r="CR11" s="683">
        <v>902476</v>
      </c>
      <c r="CS11" s="684"/>
      <c r="CT11" s="684"/>
      <c r="CU11" s="684"/>
      <c r="CV11" s="684"/>
      <c r="CW11" s="684"/>
      <c r="CX11" s="684"/>
      <c r="CY11" s="685"/>
      <c r="CZ11" s="686">
        <v>4.9000000000000004</v>
      </c>
      <c r="DA11" s="686"/>
      <c r="DB11" s="686"/>
      <c r="DC11" s="686"/>
      <c r="DD11" s="692">
        <v>81180</v>
      </c>
      <c r="DE11" s="684"/>
      <c r="DF11" s="684"/>
      <c r="DG11" s="684"/>
      <c r="DH11" s="684"/>
      <c r="DI11" s="684"/>
      <c r="DJ11" s="684"/>
      <c r="DK11" s="684"/>
      <c r="DL11" s="684"/>
      <c r="DM11" s="684"/>
      <c r="DN11" s="684"/>
      <c r="DO11" s="684"/>
      <c r="DP11" s="685"/>
      <c r="DQ11" s="692">
        <v>578734</v>
      </c>
      <c r="DR11" s="684"/>
      <c r="DS11" s="684"/>
      <c r="DT11" s="684"/>
      <c r="DU11" s="684"/>
      <c r="DV11" s="684"/>
      <c r="DW11" s="684"/>
      <c r="DX11" s="684"/>
      <c r="DY11" s="684"/>
      <c r="DZ11" s="684"/>
      <c r="EA11" s="684"/>
      <c r="EB11" s="684"/>
      <c r="EC11" s="693"/>
    </row>
    <row r="12" spans="2:143" ht="11.25" customHeight="1" x14ac:dyDescent="0.15">
      <c r="B12" s="680" t="s">
        <v>250</v>
      </c>
      <c r="C12" s="681"/>
      <c r="D12" s="681"/>
      <c r="E12" s="681"/>
      <c r="F12" s="681"/>
      <c r="G12" s="681"/>
      <c r="H12" s="681"/>
      <c r="I12" s="681"/>
      <c r="J12" s="681"/>
      <c r="K12" s="681"/>
      <c r="L12" s="681"/>
      <c r="M12" s="681"/>
      <c r="N12" s="681"/>
      <c r="O12" s="681"/>
      <c r="P12" s="681"/>
      <c r="Q12" s="682"/>
      <c r="R12" s="683">
        <v>298658</v>
      </c>
      <c r="S12" s="684"/>
      <c r="T12" s="684"/>
      <c r="U12" s="684"/>
      <c r="V12" s="684"/>
      <c r="W12" s="684"/>
      <c r="X12" s="684"/>
      <c r="Y12" s="685"/>
      <c r="Z12" s="686">
        <v>1.6</v>
      </c>
      <c r="AA12" s="686"/>
      <c r="AB12" s="686"/>
      <c r="AC12" s="686"/>
      <c r="AD12" s="687">
        <v>298658</v>
      </c>
      <c r="AE12" s="687"/>
      <c r="AF12" s="687"/>
      <c r="AG12" s="687"/>
      <c r="AH12" s="687"/>
      <c r="AI12" s="687"/>
      <c r="AJ12" s="687"/>
      <c r="AK12" s="687"/>
      <c r="AL12" s="688">
        <v>2.7</v>
      </c>
      <c r="AM12" s="689"/>
      <c r="AN12" s="689"/>
      <c r="AO12" s="690"/>
      <c r="AP12" s="680" t="s">
        <v>251</v>
      </c>
      <c r="AQ12" s="681"/>
      <c r="AR12" s="681"/>
      <c r="AS12" s="681"/>
      <c r="AT12" s="681"/>
      <c r="AU12" s="681"/>
      <c r="AV12" s="681"/>
      <c r="AW12" s="681"/>
      <c r="AX12" s="681"/>
      <c r="AY12" s="681"/>
      <c r="AZ12" s="681"/>
      <c r="BA12" s="681"/>
      <c r="BB12" s="681"/>
      <c r="BC12" s="681"/>
      <c r="BD12" s="681"/>
      <c r="BE12" s="681"/>
      <c r="BF12" s="682"/>
      <c r="BG12" s="683">
        <v>3840748</v>
      </c>
      <c r="BH12" s="684"/>
      <c r="BI12" s="684"/>
      <c r="BJ12" s="684"/>
      <c r="BK12" s="684"/>
      <c r="BL12" s="684"/>
      <c r="BM12" s="684"/>
      <c r="BN12" s="685"/>
      <c r="BO12" s="686">
        <v>55.7</v>
      </c>
      <c r="BP12" s="686"/>
      <c r="BQ12" s="686"/>
      <c r="BR12" s="686"/>
      <c r="BS12" s="692" t="s">
        <v>129</v>
      </c>
      <c r="BT12" s="684"/>
      <c r="BU12" s="684"/>
      <c r="BV12" s="684"/>
      <c r="BW12" s="684"/>
      <c r="BX12" s="684"/>
      <c r="BY12" s="684"/>
      <c r="BZ12" s="684"/>
      <c r="CA12" s="684"/>
      <c r="CB12" s="693"/>
      <c r="CD12" s="698" t="s">
        <v>252</v>
      </c>
      <c r="CE12" s="699"/>
      <c r="CF12" s="699"/>
      <c r="CG12" s="699"/>
      <c r="CH12" s="699"/>
      <c r="CI12" s="699"/>
      <c r="CJ12" s="699"/>
      <c r="CK12" s="699"/>
      <c r="CL12" s="699"/>
      <c r="CM12" s="699"/>
      <c r="CN12" s="699"/>
      <c r="CO12" s="699"/>
      <c r="CP12" s="699"/>
      <c r="CQ12" s="700"/>
      <c r="CR12" s="683">
        <v>423710</v>
      </c>
      <c r="CS12" s="684"/>
      <c r="CT12" s="684"/>
      <c r="CU12" s="684"/>
      <c r="CV12" s="684"/>
      <c r="CW12" s="684"/>
      <c r="CX12" s="684"/>
      <c r="CY12" s="685"/>
      <c r="CZ12" s="686">
        <v>2.2999999999999998</v>
      </c>
      <c r="DA12" s="686"/>
      <c r="DB12" s="686"/>
      <c r="DC12" s="686"/>
      <c r="DD12" s="692">
        <v>23616</v>
      </c>
      <c r="DE12" s="684"/>
      <c r="DF12" s="684"/>
      <c r="DG12" s="684"/>
      <c r="DH12" s="684"/>
      <c r="DI12" s="684"/>
      <c r="DJ12" s="684"/>
      <c r="DK12" s="684"/>
      <c r="DL12" s="684"/>
      <c r="DM12" s="684"/>
      <c r="DN12" s="684"/>
      <c r="DO12" s="684"/>
      <c r="DP12" s="685"/>
      <c r="DQ12" s="692">
        <v>378290</v>
      </c>
      <c r="DR12" s="684"/>
      <c r="DS12" s="684"/>
      <c r="DT12" s="684"/>
      <c r="DU12" s="684"/>
      <c r="DV12" s="684"/>
      <c r="DW12" s="684"/>
      <c r="DX12" s="684"/>
      <c r="DY12" s="684"/>
      <c r="DZ12" s="684"/>
      <c r="EA12" s="684"/>
      <c r="EB12" s="684"/>
      <c r="EC12" s="693"/>
    </row>
    <row r="13" spans="2:143" ht="11.25" customHeight="1" x14ac:dyDescent="0.15">
      <c r="B13" s="680" t="s">
        <v>253</v>
      </c>
      <c r="C13" s="681"/>
      <c r="D13" s="681"/>
      <c r="E13" s="681"/>
      <c r="F13" s="681"/>
      <c r="G13" s="681"/>
      <c r="H13" s="681"/>
      <c r="I13" s="681"/>
      <c r="J13" s="681"/>
      <c r="K13" s="681"/>
      <c r="L13" s="681"/>
      <c r="M13" s="681"/>
      <c r="N13" s="681"/>
      <c r="O13" s="681"/>
      <c r="P13" s="681"/>
      <c r="Q13" s="682"/>
      <c r="R13" s="683" t="s">
        <v>129</v>
      </c>
      <c r="S13" s="684"/>
      <c r="T13" s="684"/>
      <c r="U13" s="684"/>
      <c r="V13" s="684"/>
      <c r="W13" s="684"/>
      <c r="X13" s="684"/>
      <c r="Y13" s="685"/>
      <c r="Z13" s="686" t="s">
        <v>129</v>
      </c>
      <c r="AA13" s="686"/>
      <c r="AB13" s="686"/>
      <c r="AC13" s="686"/>
      <c r="AD13" s="687" t="s">
        <v>129</v>
      </c>
      <c r="AE13" s="687"/>
      <c r="AF13" s="687"/>
      <c r="AG13" s="687"/>
      <c r="AH13" s="687"/>
      <c r="AI13" s="687"/>
      <c r="AJ13" s="687"/>
      <c r="AK13" s="687"/>
      <c r="AL13" s="688" t="s">
        <v>129</v>
      </c>
      <c r="AM13" s="689"/>
      <c r="AN13" s="689"/>
      <c r="AO13" s="690"/>
      <c r="AP13" s="680" t="s">
        <v>254</v>
      </c>
      <c r="AQ13" s="681"/>
      <c r="AR13" s="681"/>
      <c r="AS13" s="681"/>
      <c r="AT13" s="681"/>
      <c r="AU13" s="681"/>
      <c r="AV13" s="681"/>
      <c r="AW13" s="681"/>
      <c r="AX13" s="681"/>
      <c r="AY13" s="681"/>
      <c r="AZ13" s="681"/>
      <c r="BA13" s="681"/>
      <c r="BB13" s="681"/>
      <c r="BC13" s="681"/>
      <c r="BD13" s="681"/>
      <c r="BE13" s="681"/>
      <c r="BF13" s="682"/>
      <c r="BG13" s="683">
        <v>3835403</v>
      </c>
      <c r="BH13" s="684"/>
      <c r="BI13" s="684"/>
      <c r="BJ13" s="684"/>
      <c r="BK13" s="684"/>
      <c r="BL13" s="684"/>
      <c r="BM13" s="684"/>
      <c r="BN13" s="685"/>
      <c r="BO13" s="686">
        <v>55.6</v>
      </c>
      <c r="BP13" s="686"/>
      <c r="BQ13" s="686"/>
      <c r="BR13" s="686"/>
      <c r="BS13" s="692" t="s">
        <v>129</v>
      </c>
      <c r="BT13" s="684"/>
      <c r="BU13" s="684"/>
      <c r="BV13" s="684"/>
      <c r="BW13" s="684"/>
      <c r="BX13" s="684"/>
      <c r="BY13" s="684"/>
      <c r="BZ13" s="684"/>
      <c r="CA13" s="684"/>
      <c r="CB13" s="693"/>
      <c r="CD13" s="698" t="s">
        <v>255</v>
      </c>
      <c r="CE13" s="699"/>
      <c r="CF13" s="699"/>
      <c r="CG13" s="699"/>
      <c r="CH13" s="699"/>
      <c r="CI13" s="699"/>
      <c r="CJ13" s="699"/>
      <c r="CK13" s="699"/>
      <c r="CL13" s="699"/>
      <c r="CM13" s="699"/>
      <c r="CN13" s="699"/>
      <c r="CO13" s="699"/>
      <c r="CP13" s="699"/>
      <c r="CQ13" s="700"/>
      <c r="CR13" s="683">
        <v>2009154</v>
      </c>
      <c r="CS13" s="684"/>
      <c r="CT13" s="684"/>
      <c r="CU13" s="684"/>
      <c r="CV13" s="684"/>
      <c r="CW13" s="684"/>
      <c r="CX13" s="684"/>
      <c r="CY13" s="685"/>
      <c r="CZ13" s="686">
        <v>10.9</v>
      </c>
      <c r="DA13" s="686"/>
      <c r="DB13" s="686"/>
      <c r="DC13" s="686"/>
      <c r="DD13" s="692">
        <v>927456</v>
      </c>
      <c r="DE13" s="684"/>
      <c r="DF13" s="684"/>
      <c r="DG13" s="684"/>
      <c r="DH13" s="684"/>
      <c r="DI13" s="684"/>
      <c r="DJ13" s="684"/>
      <c r="DK13" s="684"/>
      <c r="DL13" s="684"/>
      <c r="DM13" s="684"/>
      <c r="DN13" s="684"/>
      <c r="DO13" s="684"/>
      <c r="DP13" s="685"/>
      <c r="DQ13" s="692">
        <v>1327228</v>
      </c>
      <c r="DR13" s="684"/>
      <c r="DS13" s="684"/>
      <c r="DT13" s="684"/>
      <c r="DU13" s="684"/>
      <c r="DV13" s="684"/>
      <c r="DW13" s="684"/>
      <c r="DX13" s="684"/>
      <c r="DY13" s="684"/>
      <c r="DZ13" s="684"/>
      <c r="EA13" s="684"/>
      <c r="EB13" s="684"/>
      <c r="EC13" s="693"/>
    </row>
    <row r="14" spans="2:143" ht="11.25" customHeight="1" x14ac:dyDescent="0.15">
      <c r="B14" s="680" t="s">
        <v>256</v>
      </c>
      <c r="C14" s="681"/>
      <c r="D14" s="681"/>
      <c r="E14" s="681"/>
      <c r="F14" s="681"/>
      <c r="G14" s="681"/>
      <c r="H14" s="681"/>
      <c r="I14" s="681"/>
      <c r="J14" s="681"/>
      <c r="K14" s="681"/>
      <c r="L14" s="681"/>
      <c r="M14" s="681"/>
      <c r="N14" s="681"/>
      <c r="O14" s="681"/>
      <c r="P14" s="681"/>
      <c r="Q14" s="682"/>
      <c r="R14" s="683">
        <v>36023</v>
      </c>
      <c r="S14" s="684"/>
      <c r="T14" s="684"/>
      <c r="U14" s="684"/>
      <c r="V14" s="684"/>
      <c r="W14" s="684"/>
      <c r="X14" s="684"/>
      <c r="Y14" s="685"/>
      <c r="Z14" s="686">
        <v>0.2</v>
      </c>
      <c r="AA14" s="686"/>
      <c r="AB14" s="686"/>
      <c r="AC14" s="686"/>
      <c r="AD14" s="687">
        <v>36023</v>
      </c>
      <c r="AE14" s="687"/>
      <c r="AF14" s="687"/>
      <c r="AG14" s="687"/>
      <c r="AH14" s="687"/>
      <c r="AI14" s="687"/>
      <c r="AJ14" s="687"/>
      <c r="AK14" s="687"/>
      <c r="AL14" s="688">
        <v>0.3</v>
      </c>
      <c r="AM14" s="689"/>
      <c r="AN14" s="689"/>
      <c r="AO14" s="690"/>
      <c r="AP14" s="680" t="s">
        <v>257</v>
      </c>
      <c r="AQ14" s="681"/>
      <c r="AR14" s="681"/>
      <c r="AS14" s="681"/>
      <c r="AT14" s="681"/>
      <c r="AU14" s="681"/>
      <c r="AV14" s="681"/>
      <c r="AW14" s="681"/>
      <c r="AX14" s="681"/>
      <c r="AY14" s="681"/>
      <c r="AZ14" s="681"/>
      <c r="BA14" s="681"/>
      <c r="BB14" s="681"/>
      <c r="BC14" s="681"/>
      <c r="BD14" s="681"/>
      <c r="BE14" s="681"/>
      <c r="BF14" s="682"/>
      <c r="BG14" s="683">
        <v>134956</v>
      </c>
      <c r="BH14" s="684"/>
      <c r="BI14" s="684"/>
      <c r="BJ14" s="684"/>
      <c r="BK14" s="684"/>
      <c r="BL14" s="684"/>
      <c r="BM14" s="684"/>
      <c r="BN14" s="685"/>
      <c r="BO14" s="686">
        <v>2</v>
      </c>
      <c r="BP14" s="686"/>
      <c r="BQ14" s="686"/>
      <c r="BR14" s="686"/>
      <c r="BS14" s="692" t="s">
        <v>129</v>
      </c>
      <c r="BT14" s="684"/>
      <c r="BU14" s="684"/>
      <c r="BV14" s="684"/>
      <c r="BW14" s="684"/>
      <c r="BX14" s="684"/>
      <c r="BY14" s="684"/>
      <c r="BZ14" s="684"/>
      <c r="CA14" s="684"/>
      <c r="CB14" s="693"/>
      <c r="CD14" s="698" t="s">
        <v>258</v>
      </c>
      <c r="CE14" s="699"/>
      <c r="CF14" s="699"/>
      <c r="CG14" s="699"/>
      <c r="CH14" s="699"/>
      <c r="CI14" s="699"/>
      <c r="CJ14" s="699"/>
      <c r="CK14" s="699"/>
      <c r="CL14" s="699"/>
      <c r="CM14" s="699"/>
      <c r="CN14" s="699"/>
      <c r="CO14" s="699"/>
      <c r="CP14" s="699"/>
      <c r="CQ14" s="700"/>
      <c r="CR14" s="683">
        <v>921459</v>
      </c>
      <c r="CS14" s="684"/>
      <c r="CT14" s="684"/>
      <c r="CU14" s="684"/>
      <c r="CV14" s="684"/>
      <c r="CW14" s="684"/>
      <c r="CX14" s="684"/>
      <c r="CY14" s="685"/>
      <c r="CZ14" s="686">
        <v>5</v>
      </c>
      <c r="DA14" s="686"/>
      <c r="DB14" s="686"/>
      <c r="DC14" s="686"/>
      <c r="DD14" s="692">
        <v>122417</v>
      </c>
      <c r="DE14" s="684"/>
      <c r="DF14" s="684"/>
      <c r="DG14" s="684"/>
      <c r="DH14" s="684"/>
      <c r="DI14" s="684"/>
      <c r="DJ14" s="684"/>
      <c r="DK14" s="684"/>
      <c r="DL14" s="684"/>
      <c r="DM14" s="684"/>
      <c r="DN14" s="684"/>
      <c r="DO14" s="684"/>
      <c r="DP14" s="685"/>
      <c r="DQ14" s="692">
        <v>767792</v>
      </c>
      <c r="DR14" s="684"/>
      <c r="DS14" s="684"/>
      <c r="DT14" s="684"/>
      <c r="DU14" s="684"/>
      <c r="DV14" s="684"/>
      <c r="DW14" s="684"/>
      <c r="DX14" s="684"/>
      <c r="DY14" s="684"/>
      <c r="DZ14" s="684"/>
      <c r="EA14" s="684"/>
      <c r="EB14" s="684"/>
      <c r="EC14" s="693"/>
    </row>
    <row r="15" spans="2:143" ht="11.25" customHeight="1" x14ac:dyDescent="0.15">
      <c r="B15" s="680" t="s">
        <v>259</v>
      </c>
      <c r="C15" s="681"/>
      <c r="D15" s="681"/>
      <c r="E15" s="681"/>
      <c r="F15" s="681"/>
      <c r="G15" s="681"/>
      <c r="H15" s="681"/>
      <c r="I15" s="681"/>
      <c r="J15" s="681"/>
      <c r="K15" s="681"/>
      <c r="L15" s="681"/>
      <c r="M15" s="681"/>
      <c r="N15" s="681"/>
      <c r="O15" s="681"/>
      <c r="P15" s="681"/>
      <c r="Q15" s="682"/>
      <c r="R15" s="683" t="s">
        <v>129</v>
      </c>
      <c r="S15" s="684"/>
      <c r="T15" s="684"/>
      <c r="U15" s="684"/>
      <c r="V15" s="684"/>
      <c r="W15" s="684"/>
      <c r="X15" s="684"/>
      <c r="Y15" s="685"/>
      <c r="Z15" s="686" t="s">
        <v>129</v>
      </c>
      <c r="AA15" s="686"/>
      <c r="AB15" s="686"/>
      <c r="AC15" s="686"/>
      <c r="AD15" s="687" t="s">
        <v>129</v>
      </c>
      <c r="AE15" s="687"/>
      <c r="AF15" s="687"/>
      <c r="AG15" s="687"/>
      <c r="AH15" s="687"/>
      <c r="AI15" s="687"/>
      <c r="AJ15" s="687"/>
      <c r="AK15" s="687"/>
      <c r="AL15" s="688" t="s">
        <v>129</v>
      </c>
      <c r="AM15" s="689"/>
      <c r="AN15" s="689"/>
      <c r="AO15" s="690"/>
      <c r="AP15" s="680" t="s">
        <v>260</v>
      </c>
      <c r="AQ15" s="681"/>
      <c r="AR15" s="681"/>
      <c r="AS15" s="681"/>
      <c r="AT15" s="681"/>
      <c r="AU15" s="681"/>
      <c r="AV15" s="681"/>
      <c r="AW15" s="681"/>
      <c r="AX15" s="681"/>
      <c r="AY15" s="681"/>
      <c r="AZ15" s="681"/>
      <c r="BA15" s="681"/>
      <c r="BB15" s="681"/>
      <c r="BC15" s="681"/>
      <c r="BD15" s="681"/>
      <c r="BE15" s="681"/>
      <c r="BF15" s="682"/>
      <c r="BG15" s="683">
        <v>291626</v>
      </c>
      <c r="BH15" s="684"/>
      <c r="BI15" s="684"/>
      <c r="BJ15" s="684"/>
      <c r="BK15" s="684"/>
      <c r="BL15" s="684"/>
      <c r="BM15" s="684"/>
      <c r="BN15" s="685"/>
      <c r="BO15" s="686">
        <v>4.2</v>
      </c>
      <c r="BP15" s="686"/>
      <c r="BQ15" s="686"/>
      <c r="BR15" s="686"/>
      <c r="BS15" s="692" t="s">
        <v>129</v>
      </c>
      <c r="BT15" s="684"/>
      <c r="BU15" s="684"/>
      <c r="BV15" s="684"/>
      <c r="BW15" s="684"/>
      <c r="BX15" s="684"/>
      <c r="BY15" s="684"/>
      <c r="BZ15" s="684"/>
      <c r="CA15" s="684"/>
      <c r="CB15" s="693"/>
      <c r="CD15" s="698" t="s">
        <v>261</v>
      </c>
      <c r="CE15" s="699"/>
      <c r="CF15" s="699"/>
      <c r="CG15" s="699"/>
      <c r="CH15" s="699"/>
      <c r="CI15" s="699"/>
      <c r="CJ15" s="699"/>
      <c r="CK15" s="699"/>
      <c r="CL15" s="699"/>
      <c r="CM15" s="699"/>
      <c r="CN15" s="699"/>
      <c r="CO15" s="699"/>
      <c r="CP15" s="699"/>
      <c r="CQ15" s="700"/>
      <c r="CR15" s="683">
        <v>2140382</v>
      </c>
      <c r="CS15" s="684"/>
      <c r="CT15" s="684"/>
      <c r="CU15" s="684"/>
      <c r="CV15" s="684"/>
      <c r="CW15" s="684"/>
      <c r="CX15" s="684"/>
      <c r="CY15" s="685"/>
      <c r="CZ15" s="686">
        <v>11.6</v>
      </c>
      <c r="DA15" s="686"/>
      <c r="DB15" s="686"/>
      <c r="DC15" s="686"/>
      <c r="DD15" s="692">
        <v>588599</v>
      </c>
      <c r="DE15" s="684"/>
      <c r="DF15" s="684"/>
      <c r="DG15" s="684"/>
      <c r="DH15" s="684"/>
      <c r="DI15" s="684"/>
      <c r="DJ15" s="684"/>
      <c r="DK15" s="684"/>
      <c r="DL15" s="684"/>
      <c r="DM15" s="684"/>
      <c r="DN15" s="684"/>
      <c r="DO15" s="684"/>
      <c r="DP15" s="685"/>
      <c r="DQ15" s="692">
        <v>1592117</v>
      </c>
      <c r="DR15" s="684"/>
      <c r="DS15" s="684"/>
      <c r="DT15" s="684"/>
      <c r="DU15" s="684"/>
      <c r="DV15" s="684"/>
      <c r="DW15" s="684"/>
      <c r="DX15" s="684"/>
      <c r="DY15" s="684"/>
      <c r="DZ15" s="684"/>
      <c r="EA15" s="684"/>
      <c r="EB15" s="684"/>
      <c r="EC15" s="693"/>
    </row>
    <row r="16" spans="2:143" ht="11.25" customHeight="1" x14ac:dyDescent="0.15">
      <c r="B16" s="680" t="s">
        <v>262</v>
      </c>
      <c r="C16" s="681"/>
      <c r="D16" s="681"/>
      <c r="E16" s="681"/>
      <c r="F16" s="681"/>
      <c r="G16" s="681"/>
      <c r="H16" s="681"/>
      <c r="I16" s="681"/>
      <c r="J16" s="681"/>
      <c r="K16" s="681"/>
      <c r="L16" s="681"/>
      <c r="M16" s="681"/>
      <c r="N16" s="681"/>
      <c r="O16" s="681"/>
      <c r="P16" s="681"/>
      <c r="Q16" s="682"/>
      <c r="R16" s="683">
        <v>10146</v>
      </c>
      <c r="S16" s="684"/>
      <c r="T16" s="684"/>
      <c r="U16" s="684"/>
      <c r="V16" s="684"/>
      <c r="W16" s="684"/>
      <c r="X16" s="684"/>
      <c r="Y16" s="685"/>
      <c r="Z16" s="686">
        <v>0.1</v>
      </c>
      <c r="AA16" s="686"/>
      <c r="AB16" s="686"/>
      <c r="AC16" s="686"/>
      <c r="AD16" s="687">
        <v>10146</v>
      </c>
      <c r="AE16" s="687"/>
      <c r="AF16" s="687"/>
      <c r="AG16" s="687"/>
      <c r="AH16" s="687"/>
      <c r="AI16" s="687"/>
      <c r="AJ16" s="687"/>
      <c r="AK16" s="687"/>
      <c r="AL16" s="688">
        <v>0.1</v>
      </c>
      <c r="AM16" s="689"/>
      <c r="AN16" s="689"/>
      <c r="AO16" s="690"/>
      <c r="AP16" s="680" t="s">
        <v>263</v>
      </c>
      <c r="AQ16" s="681"/>
      <c r="AR16" s="681"/>
      <c r="AS16" s="681"/>
      <c r="AT16" s="681"/>
      <c r="AU16" s="681"/>
      <c r="AV16" s="681"/>
      <c r="AW16" s="681"/>
      <c r="AX16" s="681"/>
      <c r="AY16" s="681"/>
      <c r="AZ16" s="681"/>
      <c r="BA16" s="681"/>
      <c r="BB16" s="681"/>
      <c r="BC16" s="681"/>
      <c r="BD16" s="681"/>
      <c r="BE16" s="681"/>
      <c r="BF16" s="682"/>
      <c r="BG16" s="683">
        <v>2721</v>
      </c>
      <c r="BH16" s="684"/>
      <c r="BI16" s="684"/>
      <c r="BJ16" s="684"/>
      <c r="BK16" s="684"/>
      <c r="BL16" s="684"/>
      <c r="BM16" s="684"/>
      <c r="BN16" s="685"/>
      <c r="BO16" s="686">
        <v>0</v>
      </c>
      <c r="BP16" s="686"/>
      <c r="BQ16" s="686"/>
      <c r="BR16" s="686"/>
      <c r="BS16" s="692" t="s">
        <v>129</v>
      </c>
      <c r="BT16" s="684"/>
      <c r="BU16" s="684"/>
      <c r="BV16" s="684"/>
      <c r="BW16" s="684"/>
      <c r="BX16" s="684"/>
      <c r="BY16" s="684"/>
      <c r="BZ16" s="684"/>
      <c r="CA16" s="684"/>
      <c r="CB16" s="693"/>
      <c r="CD16" s="698" t="s">
        <v>264</v>
      </c>
      <c r="CE16" s="699"/>
      <c r="CF16" s="699"/>
      <c r="CG16" s="699"/>
      <c r="CH16" s="699"/>
      <c r="CI16" s="699"/>
      <c r="CJ16" s="699"/>
      <c r="CK16" s="699"/>
      <c r="CL16" s="699"/>
      <c r="CM16" s="699"/>
      <c r="CN16" s="699"/>
      <c r="CO16" s="699"/>
      <c r="CP16" s="699"/>
      <c r="CQ16" s="700"/>
      <c r="CR16" s="683">
        <v>142824</v>
      </c>
      <c r="CS16" s="684"/>
      <c r="CT16" s="684"/>
      <c r="CU16" s="684"/>
      <c r="CV16" s="684"/>
      <c r="CW16" s="684"/>
      <c r="CX16" s="684"/>
      <c r="CY16" s="685"/>
      <c r="CZ16" s="686">
        <v>0.8</v>
      </c>
      <c r="DA16" s="686"/>
      <c r="DB16" s="686"/>
      <c r="DC16" s="686"/>
      <c r="DD16" s="692" t="s">
        <v>129</v>
      </c>
      <c r="DE16" s="684"/>
      <c r="DF16" s="684"/>
      <c r="DG16" s="684"/>
      <c r="DH16" s="684"/>
      <c r="DI16" s="684"/>
      <c r="DJ16" s="684"/>
      <c r="DK16" s="684"/>
      <c r="DL16" s="684"/>
      <c r="DM16" s="684"/>
      <c r="DN16" s="684"/>
      <c r="DO16" s="684"/>
      <c r="DP16" s="685"/>
      <c r="DQ16" s="692">
        <v>13885</v>
      </c>
      <c r="DR16" s="684"/>
      <c r="DS16" s="684"/>
      <c r="DT16" s="684"/>
      <c r="DU16" s="684"/>
      <c r="DV16" s="684"/>
      <c r="DW16" s="684"/>
      <c r="DX16" s="684"/>
      <c r="DY16" s="684"/>
      <c r="DZ16" s="684"/>
      <c r="EA16" s="684"/>
      <c r="EB16" s="684"/>
      <c r="EC16" s="693"/>
    </row>
    <row r="17" spans="2:133" ht="11.25" customHeight="1" x14ac:dyDescent="0.15">
      <c r="B17" s="680" t="s">
        <v>265</v>
      </c>
      <c r="C17" s="681"/>
      <c r="D17" s="681"/>
      <c r="E17" s="681"/>
      <c r="F17" s="681"/>
      <c r="G17" s="681"/>
      <c r="H17" s="681"/>
      <c r="I17" s="681"/>
      <c r="J17" s="681"/>
      <c r="K17" s="681"/>
      <c r="L17" s="681"/>
      <c r="M17" s="681"/>
      <c r="N17" s="681"/>
      <c r="O17" s="681"/>
      <c r="P17" s="681"/>
      <c r="Q17" s="682"/>
      <c r="R17" s="683">
        <v>101243</v>
      </c>
      <c r="S17" s="684"/>
      <c r="T17" s="684"/>
      <c r="U17" s="684"/>
      <c r="V17" s="684"/>
      <c r="W17" s="684"/>
      <c r="X17" s="684"/>
      <c r="Y17" s="685"/>
      <c r="Z17" s="686">
        <v>0.5</v>
      </c>
      <c r="AA17" s="686"/>
      <c r="AB17" s="686"/>
      <c r="AC17" s="686"/>
      <c r="AD17" s="687">
        <v>101243</v>
      </c>
      <c r="AE17" s="687"/>
      <c r="AF17" s="687"/>
      <c r="AG17" s="687"/>
      <c r="AH17" s="687"/>
      <c r="AI17" s="687"/>
      <c r="AJ17" s="687"/>
      <c r="AK17" s="687"/>
      <c r="AL17" s="688">
        <v>0.9</v>
      </c>
      <c r="AM17" s="689"/>
      <c r="AN17" s="689"/>
      <c r="AO17" s="690"/>
      <c r="AP17" s="680" t="s">
        <v>266</v>
      </c>
      <c r="AQ17" s="681"/>
      <c r="AR17" s="681"/>
      <c r="AS17" s="681"/>
      <c r="AT17" s="681"/>
      <c r="AU17" s="681"/>
      <c r="AV17" s="681"/>
      <c r="AW17" s="681"/>
      <c r="AX17" s="681"/>
      <c r="AY17" s="681"/>
      <c r="AZ17" s="681"/>
      <c r="BA17" s="681"/>
      <c r="BB17" s="681"/>
      <c r="BC17" s="681"/>
      <c r="BD17" s="681"/>
      <c r="BE17" s="681"/>
      <c r="BF17" s="682"/>
      <c r="BG17" s="683" t="s">
        <v>129</v>
      </c>
      <c r="BH17" s="684"/>
      <c r="BI17" s="684"/>
      <c r="BJ17" s="684"/>
      <c r="BK17" s="684"/>
      <c r="BL17" s="684"/>
      <c r="BM17" s="684"/>
      <c r="BN17" s="685"/>
      <c r="BO17" s="686" t="s">
        <v>129</v>
      </c>
      <c r="BP17" s="686"/>
      <c r="BQ17" s="686"/>
      <c r="BR17" s="686"/>
      <c r="BS17" s="692" t="s">
        <v>129</v>
      </c>
      <c r="BT17" s="684"/>
      <c r="BU17" s="684"/>
      <c r="BV17" s="684"/>
      <c r="BW17" s="684"/>
      <c r="BX17" s="684"/>
      <c r="BY17" s="684"/>
      <c r="BZ17" s="684"/>
      <c r="CA17" s="684"/>
      <c r="CB17" s="693"/>
      <c r="CD17" s="698" t="s">
        <v>267</v>
      </c>
      <c r="CE17" s="699"/>
      <c r="CF17" s="699"/>
      <c r="CG17" s="699"/>
      <c r="CH17" s="699"/>
      <c r="CI17" s="699"/>
      <c r="CJ17" s="699"/>
      <c r="CK17" s="699"/>
      <c r="CL17" s="699"/>
      <c r="CM17" s="699"/>
      <c r="CN17" s="699"/>
      <c r="CO17" s="699"/>
      <c r="CP17" s="699"/>
      <c r="CQ17" s="700"/>
      <c r="CR17" s="683">
        <v>2019132</v>
      </c>
      <c r="CS17" s="684"/>
      <c r="CT17" s="684"/>
      <c r="CU17" s="684"/>
      <c r="CV17" s="684"/>
      <c r="CW17" s="684"/>
      <c r="CX17" s="684"/>
      <c r="CY17" s="685"/>
      <c r="CZ17" s="686">
        <v>10.9</v>
      </c>
      <c r="DA17" s="686"/>
      <c r="DB17" s="686"/>
      <c r="DC17" s="686"/>
      <c r="DD17" s="692" t="s">
        <v>129</v>
      </c>
      <c r="DE17" s="684"/>
      <c r="DF17" s="684"/>
      <c r="DG17" s="684"/>
      <c r="DH17" s="684"/>
      <c r="DI17" s="684"/>
      <c r="DJ17" s="684"/>
      <c r="DK17" s="684"/>
      <c r="DL17" s="684"/>
      <c r="DM17" s="684"/>
      <c r="DN17" s="684"/>
      <c r="DO17" s="684"/>
      <c r="DP17" s="685"/>
      <c r="DQ17" s="692">
        <v>1968952</v>
      </c>
      <c r="DR17" s="684"/>
      <c r="DS17" s="684"/>
      <c r="DT17" s="684"/>
      <c r="DU17" s="684"/>
      <c r="DV17" s="684"/>
      <c r="DW17" s="684"/>
      <c r="DX17" s="684"/>
      <c r="DY17" s="684"/>
      <c r="DZ17" s="684"/>
      <c r="EA17" s="684"/>
      <c r="EB17" s="684"/>
      <c r="EC17" s="693"/>
    </row>
    <row r="18" spans="2:133" ht="11.25" customHeight="1" x14ac:dyDescent="0.15">
      <c r="B18" s="680" t="s">
        <v>268</v>
      </c>
      <c r="C18" s="681"/>
      <c r="D18" s="681"/>
      <c r="E18" s="681"/>
      <c r="F18" s="681"/>
      <c r="G18" s="681"/>
      <c r="H18" s="681"/>
      <c r="I18" s="681"/>
      <c r="J18" s="681"/>
      <c r="K18" s="681"/>
      <c r="L18" s="681"/>
      <c r="M18" s="681"/>
      <c r="N18" s="681"/>
      <c r="O18" s="681"/>
      <c r="P18" s="681"/>
      <c r="Q18" s="682"/>
      <c r="R18" s="683">
        <v>35624</v>
      </c>
      <c r="S18" s="684"/>
      <c r="T18" s="684"/>
      <c r="U18" s="684"/>
      <c r="V18" s="684"/>
      <c r="W18" s="684"/>
      <c r="X18" s="684"/>
      <c r="Y18" s="685"/>
      <c r="Z18" s="686">
        <v>0.2</v>
      </c>
      <c r="AA18" s="686"/>
      <c r="AB18" s="686"/>
      <c r="AC18" s="686"/>
      <c r="AD18" s="687">
        <v>35624</v>
      </c>
      <c r="AE18" s="687"/>
      <c r="AF18" s="687"/>
      <c r="AG18" s="687"/>
      <c r="AH18" s="687"/>
      <c r="AI18" s="687"/>
      <c r="AJ18" s="687"/>
      <c r="AK18" s="687"/>
      <c r="AL18" s="688">
        <v>0.3</v>
      </c>
      <c r="AM18" s="689"/>
      <c r="AN18" s="689"/>
      <c r="AO18" s="690"/>
      <c r="AP18" s="680" t="s">
        <v>269</v>
      </c>
      <c r="AQ18" s="681"/>
      <c r="AR18" s="681"/>
      <c r="AS18" s="681"/>
      <c r="AT18" s="681"/>
      <c r="AU18" s="681"/>
      <c r="AV18" s="681"/>
      <c r="AW18" s="681"/>
      <c r="AX18" s="681"/>
      <c r="AY18" s="681"/>
      <c r="AZ18" s="681"/>
      <c r="BA18" s="681"/>
      <c r="BB18" s="681"/>
      <c r="BC18" s="681"/>
      <c r="BD18" s="681"/>
      <c r="BE18" s="681"/>
      <c r="BF18" s="682"/>
      <c r="BG18" s="683" t="s">
        <v>129</v>
      </c>
      <c r="BH18" s="684"/>
      <c r="BI18" s="684"/>
      <c r="BJ18" s="684"/>
      <c r="BK18" s="684"/>
      <c r="BL18" s="684"/>
      <c r="BM18" s="684"/>
      <c r="BN18" s="685"/>
      <c r="BO18" s="686" t="s">
        <v>129</v>
      </c>
      <c r="BP18" s="686"/>
      <c r="BQ18" s="686"/>
      <c r="BR18" s="686"/>
      <c r="BS18" s="692" t="s">
        <v>129</v>
      </c>
      <c r="BT18" s="684"/>
      <c r="BU18" s="684"/>
      <c r="BV18" s="684"/>
      <c r="BW18" s="684"/>
      <c r="BX18" s="684"/>
      <c r="BY18" s="684"/>
      <c r="BZ18" s="684"/>
      <c r="CA18" s="684"/>
      <c r="CB18" s="693"/>
      <c r="CD18" s="698" t="s">
        <v>270</v>
      </c>
      <c r="CE18" s="699"/>
      <c r="CF18" s="699"/>
      <c r="CG18" s="699"/>
      <c r="CH18" s="699"/>
      <c r="CI18" s="699"/>
      <c r="CJ18" s="699"/>
      <c r="CK18" s="699"/>
      <c r="CL18" s="699"/>
      <c r="CM18" s="699"/>
      <c r="CN18" s="699"/>
      <c r="CO18" s="699"/>
      <c r="CP18" s="699"/>
      <c r="CQ18" s="700"/>
      <c r="CR18" s="683" t="s">
        <v>129</v>
      </c>
      <c r="CS18" s="684"/>
      <c r="CT18" s="684"/>
      <c r="CU18" s="684"/>
      <c r="CV18" s="684"/>
      <c r="CW18" s="684"/>
      <c r="CX18" s="684"/>
      <c r="CY18" s="685"/>
      <c r="CZ18" s="686" t="s">
        <v>129</v>
      </c>
      <c r="DA18" s="686"/>
      <c r="DB18" s="686"/>
      <c r="DC18" s="686"/>
      <c r="DD18" s="692" t="s">
        <v>129</v>
      </c>
      <c r="DE18" s="684"/>
      <c r="DF18" s="684"/>
      <c r="DG18" s="684"/>
      <c r="DH18" s="684"/>
      <c r="DI18" s="684"/>
      <c r="DJ18" s="684"/>
      <c r="DK18" s="684"/>
      <c r="DL18" s="684"/>
      <c r="DM18" s="684"/>
      <c r="DN18" s="684"/>
      <c r="DO18" s="684"/>
      <c r="DP18" s="685"/>
      <c r="DQ18" s="692" t="s">
        <v>129</v>
      </c>
      <c r="DR18" s="684"/>
      <c r="DS18" s="684"/>
      <c r="DT18" s="684"/>
      <c r="DU18" s="684"/>
      <c r="DV18" s="684"/>
      <c r="DW18" s="684"/>
      <c r="DX18" s="684"/>
      <c r="DY18" s="684"/>
      <c r="DZ18" s="684"/>
      <c r="EA18" s="684"/>
      <c r="EB18" s="684"/>
      <c r="EC18" s="693"/>
    </row>
    <row r="19" spans="2:133" ht="11.25" customHeight="1" x14ac:dyDescent="0.15">
      <c r="B19" s="680" t="s">
        <v>271</v>
      </c>
      <c r="C19" s="681"/>
      <c r="D19" s="681"/>
      <c r="E19" s="681"/>
      <c r="F19" s="681"/>
      <c r="G19" s="681"/>
      <c r="H19" s="681"/>
      <c r="I19" s="681"/>
      <c r="J19" s="681"/>
      <c r="K19" s="681"/>
      <c r="L19" s="681"/>
      <c r="M19" s="681"/>
      <c r="N19" s="681"/>
      <c r="O19" s="681"/>
      <c r="P19" s="681"/>
      <c r="Q19" s="682"/>
      <c r="R19" s="683">
        <v>6379</v>
      </c>
      <c r="S19" s="684"/>
      <c r="T19" s="684"/>
      <c r="U19" s="684"/>
      <c r="V19" s="684"/>
      <c r="W19" s="684"/>
      <c r="X19" s="684"/>
      <c r="Y19" s="685"/>
      <c r="Z19" s="686">
        <v>0</v>
      </c>
      <c r="AA19" s="686"/>
      <c r="AB19" s="686"/>
      <c r="AC19" s="686"/>
      <c r="AD19" s="687">
        <v>6379</v>
      </c>
      <c r="AE19" s="687"/>
      <c r="AF19" s="687"/>
      <c r="AG19" s="687"/>
      <c r="AH19" s="687"/>
      <c r="AI19" s="687"/>
      <c r="AJ19" s="687"/>
      <c r="AK19" s="687"/>
      <c r="AL19" s="688">
        <v>0.1</v>
      </c>
      <c r="AM19" s="689"/>
      <c r="AN19" s="689"/>
      <c r="AO19" s="690"/>
      <c r="AP19" s="680" t="s">
        <v>272</v>
      </c>
      <c r="AQ19" s="681"/>
      <c r="AR19" s="681"/>
      <c r="AS19" s="681"/>
      <c r="AT19" s="681"/>
      <c r="AU19" s="681"/>
      <c r="AV19" s="681"/>
      <c r="AW19" s="681"/>
      <c r="AX19" s="681"/>
      <c r="AY19" s="681"/>
      <c r="AZ19" s="681"/>
      <c r="BA19" s="681"/>
      <c r="BB19" s="681"/>
      <c r="BC19" s="681"/>
      <c r="BD19" s="681"/>
      <c r="BE19" s="681"/>
      <c r="BF19" s="682"/>
      <c r="BG19" s="683">
        <v>219815</v>
      </c>
      <c r="BH19" s="684"/>
      <c r="BI19" s="684"/>
      <c r="BJ19" s="684"/>
      <c r="BK19" s="684"/>
      <c r="BL19" s="684"/>
      <c r="BM19" s="684"/>
      <c r="BN19" s="685"/>
      <c r="BO19" s="686">
        <v>3.2</v>
      </c>
      <c r="BP19" s="686"/>
      <c r="BQ19" s="686"/>
      <c r="BR19" s="686"/>
      <c r="BS19" s="692" t="s">
        <v>129</v>
      </c>
      <c r="BT19" s="684"/>
      <c r="BU19" s="684"/>
      <c r="BV19" s="684"/>
      <c r="BW19" s="684"/>
      <c r="BX19" s="684"/>
      <c r="BY19" s="684"/>
      <c r="BZ19" s="684"/>
      <c r="CA19" s="684"/>
      <c r="CB19" s="693"/>
      <c r="CD19" s="698" t="s">
        <v>273</v>
      </c>
      <c r="CE19" s="699"/>
      <c r="CF19" s="699"/>
      <c r="CG19" s="699"/>
      <c r="CH19" s="699"/>
      <c r="CI19" s="699"/>
      <c r="CJ19" s="699"/>
      <c r="CK19" s="699"/>
      <c r="CL19" s="699"/>
      <c r="CM19" s="699"/>
      <c r="CN19" s="699"/>
      <c r="CO19" s="699"/>
      <c r="CP19" s="699"/>
      <c r="CQ19" s="700"/>
      <c r="CR19" s="683" t="s">
        <v>129</v>
      </c>
      <c r="CS19" s="684"/>
      <c r="CT19" s="684"/>
      <c r="CU19" s="684"/>
      <c r="CV19" s="684"/>
      <c r="CW19" s="684"/>
      <c r="CX19" s="684"/>
      <c r="CY19" s="685"/>
      <c r="CZ19" s="686" t="s">
        <v>129</v>
      </c>
      <c r="DA19" s="686"/>
      <c r="DB19" s="686"/>
      <c r="DC19" s="686"/>
      <c r="DD19" s="692" t="s">
        <v>129</v>
      </c>
      <c r="DE19" s="684"/>
      <c r="DF19" s="684"/>
      <c r="DG19" s="684"/>
      <c r="DH19" s="684"/>
      <c r="DI19" s="684"/>
      <c r="DJ19" s="684"/>
      <c r="DK19" s="684"/>
      <c r="DL19" s="684"/>
      <c r="DM19" s="684"/>
      <c r="DN19" s="684"/>
      <c r="DO19" s="684"/>
      <c r="DP19" s="685"/>
      <c r="DQ19" s="692" t="s">
        <v>129</v>
      </c>
      <c r="DR19" s="684"/>
      <c r="DS19" s="684"/>
      <c r="DT19" s="684"/>
      <c r="DU19" s="684"/>
      <c r="DV19" s="684"/>
      <c r="DW19" s="684"/>
      <c r="DX19" s="684"/>
      <c r="DY19" s="684"/>
      <c r="DZ19" s="684"/>
      <c r="EA19" s="684"/>
      <c r="EB19" s="684"/>
      <c r="EC19" s="693"/>
    </row>
    <row r="20" spans="2:133" ht="11.25" customHeight="1" x14ac:dyDescent="0.15">
      <c r="B20" s="680" t="s">
        <v>274</v>
      </c>
      <c r="C20" s="681"/>
      <c r="D20" s="681"/>
      <c r="E20" s="681"/>
      <c r="F20" s="681"/>
      <c r="G20" s="681"/>
      <c r="H20" s="681"/>
      <c r="I20" s="681"/>
      <c r="J20" s="681"/>
      <c r="K20" s="681"/>
      <c r="L20" s="681"/>
      <c r="M20" s="681"/>
      <c r="N20" s="681"/>
      <c r="O20" s="681"/>
      <c r="P20" s="681"/>
      <c r="Q20" s="682"/>
      <c r="R20" s="683">
        <v>1709</v>
      </c>
      <c r="S20" s="684"/>
      <c r="T20" s="684"/>
      <c r="U20" s="684"/>
      <c r="V20" s="684"/>
      <c r="W20" s="684"/>
      <c r="X20" s="684"/>
      <c r="Y20" s="685"/>
      <c r="Z20" s="686">
        <v>0</v>
      </c>
      <c r="AA20" s="686"/>
      <c r="AB20" s="686"/>
      <c r="AC20" s="686"/>
      <c r="AD20" s="687">
        <v>1709</v>
      </c>
      <c r="AE20" s="687"/>
      <c r="AF20" s="687"/>
      <c r="AG20" s="687"/>
      <c r="AH20" s="687"/>
      <c r="AI20" s="687"/>
      <c r="AJ20" s="687"/>
      <c r="AK20" s="687"/>
      <c r="AL20" s="688">
        <v>0</v>
      </c>
      <c r="AM20" s="689"/>
      <c r="AN20" s="689"/>
      <c r="AO20" s="690"/>
      <c r="AP20" s="680" t="s">
        <v>275</v>
      </c>
      <c r="AQ20" s="681"/>
      <c r="AR20" s="681"/>
      <c r="AS20" s="681"/>
      <c r="AT20" s="681"/>
      <c r="AU20" s="681"/>
      <c r="AV20" s="681"/>
      <c r="AW20" s="681"/>
      <c r="AX20" s="681"/>
      <c r="AY20" s="681"/>
      <c r="AZ20" s="681"/>
      <c r="BA20" s="681"/>
      <c r="BB20" s="681"/>
      <c r="BC20" s="681"/>
      <c r="BD20" s="681"/>
      <c r="BE20" s="681"/>
      <c r="BF20" s="682"/>
      <c r="BG20" s="683">
        <v>219815</v>
      </c>
      <c r="BH20" s="684"/>
      <c r="BI20" s="684"/>
      <c r="BJ20" s="684"/>
      <c r="BK20" s="684"/>
      <c r="BL20" s="684"/>
      <c r="BM20" s="684"/>
      <c r="BN20" s="685"/>
      <c r="BO20" s="686">
        <v>3.2</v>
      </c>
      <c r="BP20" s="686"/>
      <c r="BQ20" s="686"/>
      <c r="BR20" s="686"/>
      <c r="BS20" s="692" t="s">
        <v>129</v>
      </c>
      <c r="BT20" s="684"/>
      <c r="BU20" s="684"/>
      <c r="BV20" s="684"/>
      <c r="BW20" s="684"/>
      <c r="BX20" s="684"/>
      <c r="BY20" s="684"/>
      <c r="BZ20" s="684"/>
      <c r="CA20" s="684"/>
      <c r="CB20" s="693"/>
      <c r="CD20" s="698" t="s">
        <v>276</v>
      </c>
      <c r="CE20" s="699"/>
      <c r="CF20" s="699"/>
      <c r="CG20" s="699"/>
      <c r="CH20" s="699"/>
      <c r="CI20" s="699"/>
      <c r="CJ20" s="699"/>
      <c r="CK20" s="699"/>
      <c r="CL20" s="699"/>
      <c r="CM20" s="699"/>
      <c r="CN20" s="699"/>
      <c r="CO20" s="699"/>
      <c r="CP20" s="699"/>
      <c r="CQ20" s="700"/>
      <c r="CR20" s="683">
        <v>18477091</v>
      </c>
      <c r="CS20" s="684"/>
      <c r="CT20" s="684"/>
      <c r="CU20" s="684"/>
      <c r="CV20" s="684"/>
      <c r="CW20" s="684"/>
      <c r="CX20" s="684"/>
      <c r="CY20" s="685"/>
      <c r="CZ20" s="686">
        <v>100</v>
      </c>
      <c r="DA20" s="686"/>
      <c r="DB20" s="686"/>
      <c r="DC20" s="686"/>
      <c r="DD20" s="692">
        <v>2081093</v>
      </c>
      <c r="DE20" s="684"/>
      <c r="DF20" s="684"/>
      <c r="DG20" s="684"/>
      <c r="DH20" s="684"/>
      <c r="DI20" s="684"/>
      <c r="DJ20" s="684"/>
      <c r="DK20" s="684"/>
      <c r="DL20" s="684"/>
      <c r="DM20" s="684"/>
      <c r="DN20" s="684"/>
      <c r="DO20" s="684"/>
      <c r="DP20" s="685"/>
      <c r="DQ20" s="692">
        <v>13171603</v>
      </c>
      <c r="DR20" s="684"/>
      <c r="DS20" s="684"/>
      <c r="DT20" s="684"/>
      <c r="DU20" s="684"/>
      <c r="DV20" s="684"/>
      <c r="DW20" s="684"/>
      <c r="DX20" s="684"/>
      <c r="DY20" s="684"/>
      <c r="DZ20" s="684"/>
      <c r="EA20" s="684"/>
      <c r="EB20" s="684"/>
      <c r="EC20" s="693"/>
    </row>
    <row r="21" spans="2:133" ht="11.25" customHeight="1" x14ac:dyDescent="0.15">
      <c r="B21" s="680" t="s">
        <v>277</v>
      </c>
      <c r="C21" s="681"/>
      <c r="D21" s="681"/>
      <c r="E21" s="681"/>
      <c r="F21" s="681"/>
      <c r="G21" s="681"/>
      <c r="H21" s="681"/>
      <c r="I21" s="681"/>
      <c r="J21" s="681"/>
      <c r="K21" s="681"/>
      <c r="L21" s="681"/>
      <c r="M21" s="681"/>
      <c r="N21" s="681"/>
      <c r="O21" s="681"/>
      <c r="P21" s="681"/>
      <c r="Q21" s="682"/>
      <c r="R21" s="683">
        <v>57531</v>
      </c>
      <c r="S21" s="684"/>
      <c r="T21" s="684"/>
      <c r="U21" s="684"/>
      <c r="V21" s="684"/>
      <c r="W21" s="684"/>
      <c r="X21" s="684"/>
      <c r="Y21" s="685"/>
      <c r="Z21" s="686">
        <v>0.3</v>
      </c>
      <c r="AA21" s="686"/>
      <c r="AB21" s="686"/>
      <c r="AC21" s="686"/>
      <c r="AD21" s="687">
        <v>57531</v>
      </c>
      <c r="AE21" s="687"/>
      <c r="AF21" s="687"/>
      <c r="AG21" s="687"/>
      <c r="AH21" s="687"/>
      <c r="AI21" s="687"/>
      <c r="AJ21" s="687"/>
      <c r="AK21" s="687"/>
      <c r="AL21" s="688">
        <v>0.5</v>
      </c>
      <c r="AM21" s="689"/>
      <c r="AN21" s="689"/>
      <c r="AO21" s="690"/>
      <c r="AP21" s="702" t="s">
        <v>278</v>
      </c>
      <c r="AQ21" s="703"/>
      <c r="AR21" s="703"/>
      <c r="AS21" s="703"/>
      <c r="AT21" s="703"/>
      <c r="AU21" s="703"/>
      <c r="AV21" s="703"/>
      <c r="AW21" s="703"/>
      <c r="AX21" s="703"/>
      <c r="AY21" s="703"/>
      <c r="AZ21" s="703"/>
      <c r="BA21" s="703"/>
      <c r="BB21" s="703"/>
      <c r="BC21" s="703"/>
      <c r="BD21" s="703"/>
      <c r="BE21" s="703"/>
      <c r="BF21" s="704"/>
      <c r="BG21" s="683" t="s">
        <v>129</v>
      </c>
      <c r="BH21" s="684"/>
      <c r="BI21" s="684"/>
      <c r="BJ21" s="684"/>
      <c r="BK21" s="684"/>
      <c r="BL21" s="684"/>
      <c r="BM21" s="684"/>
      <c r="BN21" s="685"/>
      <c r="BO21" s="686" t="s">
        <v>129</v>
      </c>
      <c r="BP21" s="686"/>
      <c r="BQ21" s="686"/>
      <c r="BR21" s="686"/>
      <c r="BS21" s="692" t="s">
        <v>129</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279</v>
      </c>
      <c r="C22" s="681"/>
      <c r="D22" s="681"/>
      <c r="E22" s="681"/>
      <c r="F22" s="681"/>
      <c r="G22" s="681"/>
      <c r="H22" s="681"/>
      <c r="I22" s="681"/>
      <c r="J22" s="681"/>
      <c r="K22" s="681"/>
      <c r="L22" s="681"/>
      <c r="M22" s="681"/>
      <c r="N22" s="681"/>
      <c r="O22" s="681"/>
      <c r="P22" s="681"/>
      <c r="Q22" s="682"/>
      <c r="R22" s="683">
        <v>3726046</v>
      </c>
      <c r="S22" s="684"/>
      <c r="T22" s="684"/>
      <c r="U22" s="684"/>
      <c r="V22" s="684"/>
      <c r="W22" s="684"/>
      <c r="X22" s="684"/>
      <c r="Y22" s="685"/>
      <c r="Z22" s="686">
        <v>19.399999999999999</v>
      </c>
      <c r="AA22" s="686"/>
      <c r="AB22" s="686"/>
      <c r="AC22" s="686"/>
      <c r="AD22" s="687">
        <v>3059632</v>
      </c>
      <c r="AE22" s="687"/>
      <c r="AF22" s="687"/>
      <c r="AG22" s="687"/>
      <c r="AH22" s="687"/>
      <c r="AI22" s="687"/>
      <c r="AJ22" s="687"/>
      <c r="AK22" s="687"/>
      <c r="AL22" s="688">
        <v>27.2</v>
      </c>
      <c r="AM22" s="689"/>
      <c r="AN22" s="689"/>
      <c r="AO22" s="690"/>
      <c r="AP22" s="702" t="s">
        <v>280</v>
      </c>
      <c r="AQ22" s="703"/>
      <c r="AR22" s="703"/>
      <c r="AS22" s="703"/>
      <c r="AT22" s="703"/>
      <c r="AU22" s="703"/>
      <c r="AV22" s="703"/>
      <c r="AW22" s="703"/>
      <c r="AX22" s="703"/>
      <c r="AY22" s="703"/>
      <c r="AZ22" s="703"/>
      <c r="BA22" s="703"/>
      <c r="BB22" s="703"/>
      <c r="BC22" s="703"/>
      <c r="BD22" s="703"/>
      <c r="BE22" s="703"/>
      <c r="BF22" s="704"/>
      <c r="BG22" s="683" t="s">
        <v>129</v>
      </c>
      <c r="BH22" s="684"/>
      <c r="BI22" s="684"/>
      <c r="BJ22" s="684"/>
      <c r="BK22" s="684"/>
      <c r="BL22" s="684"/>
      <c r="BM22" s="684"/>
      <c r="BN22" s="685"/>
      <c r="BO22" s="686" t="s">
        <v>129</v>
      </c>
      <c r="BP22" s="686"/>
      <c r="BQ22" s="686"/>
      <c r="BR22" s="686"/>
      <c r="BS22" s="692" t="s">
        <v>129</v>
      </c>
      <c r="BT22" s="684"/>
      <c r="BU22" s="684"/>
      <c r="BV22" s="684"/>
      <c r="BW22" s="684"/>
      <c r="BX22" s="684"/>
      <c r="BY22" s="684"/>
      <c r="BZ22" s="684"/>
      <c r="CA22" s="684"/>
      <c r="CB22" s="693"/>
      <c r="CD22" s="665" t="s">
        <v>281</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282</v>
      </c>
      <c r="C23" s="681"/>
      <c r="D23" s="681"/>
      <c r="E23" s="681"/>
      <c r="F23" s="681"/>
      <c r="G23" s="681"/>
      <c r="H23" s="681"/>
      <c r="I23" s="681"/>
      <c r="J23" s="681"/>
      <c r="K23" s="681"/>
      <c r="L23" s="681"/>
      <c r="M23" s="681"/>
      <c r="N23" s="681"/>
      <c r="O23" s="681"/>
      <c r="P23" s="681"/>
      <c r="Q23" s="682"/>
      <c r="R23" s="683">
        <v>3059632</v>
      </c>
      <c r="S23" s="684"/>
      <c r="T23" s="684"/>
      <c r="U23" s="684"/>
      <c r="V23" s="684"/>
      <c r="W23" s="684"/>
      <c r="X23" s="684"/>
      <c r="Y23" s="685"/>
      <c r="Z23" s="686">
        <v>16</v>
      </c>
      <c r="AA23" s="686"/>
      <c r="AB23" s="686"/>
      <c r="AC23" s="686"/>
      <c r="AD23" s="687">
        <v>3059632</v>
      </c>
      <c r="AE23" s="687"/>
      <c r="AF23" s="687"/>
      <c r="AG23" s="687"/>
      <c r="AH23" s="687"/>
      <c r="AI23" s="687"/>
      <c r="AJ23" s="687"/>
      <c r="AK23" s="687"/>
      <c r="AL23" s="688">
        <v>27.2</v>
      </c>
      <c r="AM23" s="689"/>
      <c r="AN23" s="689"/>
      <c r="AO23" s="690"/>
      <c r="AP23" s="702" t="s">
        <v>283</v>
      </c>
      <c r="AQ23" s="703"/>
      <c r="AR23" s="703"/>
      <c r="AS23" s="703"/>
      <c r="AT23" s="703"/>
      <c r="AU23" s="703"/>
      <c r="AV23" s="703"/>
      <c r="AW23" s="703"/>
      <c r="AX23" s="703"/>
      <c r="AY23" s="703"/>
      <c r="AZ23" s="703"/>
      <c r="BA23" s="703"/>
      <c r="BB23" s="703"/>
      <c r="BC23" s="703"/>
      <c r="BD23" s="703"/>
      <c r="BE23" s="703"/>
      <c r="BF23" s="704"/>
      <c r="BG23" s="683">
        <v>219815</v>
      </c>
      <c r="BH23" s="684"/>
      <c r="BI23" s="684"/>
      <c r="BJ23" s="684"/>
      <c r="BK23" s="684"/>
      <c r="BL23" s="684"/>
      <c r="BM23" s="684"/>
      <c r="BN23" s="685"/>
      <c r="BO23" s="686">
        <v>3.2</v>
      </c>
      <c r="BP23" s="686"/>
      <c r="BQ23" s="686"/>
      <c r="BR23" s="686"/>
      <c r="BS23" s="692" t="s">
        <v>129</v>
      </c>
      <c r="BT23" s="684"/>
      <c r="BU23" s="684"/>
      <c r="BV23" s="684"/>
      <c r="BW23" s="684"/>
      <c r="BX23" s="684"/>
      <c r="BY23" s="684"/>
      <c r="BZ23" s="684"/>
      <c r="CA23" s="684"/>
      <c r="CB23" s="693"/>
      <c r="CD23" s="665" t="s">
        <v>223</v>
      </c>
      <c r="CE23" s="666"/>
      <c r="CF23" s="666"/>
      <c r="CG23" s="666"/>
      <c r="CH23" s="666"/>
      <c r="CI23" s="666"/>
      <c r="CJ23" s="666"/>
      <c r="CK23" s="666"/>
      <c r="CL23" s="666"/>
      <c r="CM23" s="666"/>
      <c r="CN23" s="666"/>
      <c r="CO23" s="666"/>
      <c r="CP23" s="666"/>
      <c r="CQ23" s="667"/>
      <c r="CR23" s="665" t="s">
        <v>284</v>
      </c>
      <c r="CS23" s="666"/>
      <c r="CT23" s="666"/>
      <c r="CU23" s="666"/>
      <c r="CV23" s="666"/>
      <c r="CW23" s="666"/>
      <c r="CX23" s="666"/>
      <c r="CY23" s="667"/>
      <c r="CZ23" s="665" t="s">
        <v>285</v>
      </c>
      <c r="DA23" s="666"/>
      <c r="DB23" s="666"/>
      <c r="DC23" s="667"/>
      <c r="DD23" s="665" t="s">
        <v>286</v>
      </c>
      <c r="DE23" s="666"/>
      <c r="DF23" s="666"/>
      <c r="DG23" s="666"/>
      <c r="DH23" s="666"/>
      <c r="DI23" s="666"/>
      <c r="DJ23" s="666"/>
      <c r="DK23" s="667"/>
      <c r="DL23" s="714" t="s">
        <v>287</v>
      </c>
      <c r="DM23" s="715"/>
      <c r="DN23" s="715"/>
      <c r="DO23" s="715"/>
      <c r="DP23" s="715"/>
      <c r="DQ23" s="715"/>
      <c r="DR23" s="715"/>
      <c r="DS23" s="715"/>
      <c r="DT23" s="715"/>
      <c r="DU23" s="715"/>
      <c r="DV23" s="716"/>
      <c r="DW23" s="665" t="s">
        <v>288</v>
      </c>
      <c r="DX23" s="666"/>
      <c r="DY23" s="666"/>
      <c r="DZ23" s="666"/>
      <c r="EA23" s="666"/>
      <c r="EB23" s="666"/>
      <c r="EC23" s="667"/>
    </row>
    <row r="24" spans="2:133" ht="11.25" customHeight="1" x14ac:dyDescent="0.15">
      <c r="B24" s="680" t="s">
        <v>289</v>
      </c>
      <c r="C24" s="681"/>
      <c r="D24" s="681"/>
      <c r="E24" s="681"/>
      <c r="F24" s="681"/>
      <c r="G24" s="681"/>
      <c r="H24" s="681"/>
      <c r="I24" s="681"/>
      <c r="J24" s="681"/>
      <c r="K24" s="681"/>
      <c r="L24" s="681"/>
      <c r="M24" s="681"/>
      <c r="N24" s="681"/>
      <c r="O24" s="681"/>
      <c r="P24" s="681"/>
      <c r="Q24" s="682"/>
      <c r="R24" s="683">
        <v>666414</v>
      </c>
      <c r="S24" s="684"/>
      <c r="T24" s="684"/>
      <c r="U24" s="684"/>
      <c r="V24" s="684"/>
      <c r="W24" s="684"/>
      <c r="X24" s="684"/>
      <c r="Y24" s="685"/>
      <c r="Z24" s="686">
        <v>3.5</v>
      </c>
      <c r="AA24" s="686"/>
      <c r="AB24" s="686"/>
      <c r="AC24" s="686"/>
      <c r="AD24" s="687" t="s">
        <v>129</v>
      </c>
      <c r="AE24" s="687"/>
      <c r="AF24" s="687"/>
      <c r="AG24" s="687"/>
      <c r="AH24" s="687"/>
      <c r="AI24" s="687"/>
      <c r="AJ24" s="687"/>
      <c r="AK24" s="687"/>
      <c r="AL24" s="688" t="s">
        <v>129</v>
      </c>
      <c r="AM24" s="689"/>
      <c r="AN24" s="689"/>
      <c r="AO24" s="690"/>
      <c r="AP24" s="702" t="s">
        <v>290</v>
      </c>
      <c r="AQ24" s="703"/>
      <c r="AR24" s="703"/>
      <c r="AS24" s="703"/>
      <c r="AT24" s="703"/>
      <c r="AU24" s="703"/>
      <c r="AV24" s="703"/>
      <c r="AW24" s="703"/>
      <c r="AX24" s="703"/>
      <c r="AY24" s="703"/>
      <c r="AZ24" s="703"/>
      <c r="BA24" s="703"/>
      <c r="BB24" s="703"/>
      <c r="BC24" s="703"/>
      <c r="BD24" s="703"/>
      <c r="BE24" s="703"/>
      <c r="BF24" s="704"/>
      <c r="BG24" s="683" t="s">
        <v>129</v>
      </c>
      <c r="BH24" s="684"/>
      <c r="BI24" s="684"/>
      <c r="BJ24" s="684"/>
      <c r="BK24" s="684"/>
      <c r="BL24" s="684"/>
      <c r="BM24" s="684"/>
      <c r="BN24" s="685"/>
      <c r="BO24" s="686" t="s">
        <v>129</v>
      </c>
      <c r="BP24" s="686"/>
      <c r="BQ24" s="686"/>
      <c r="BR24" s="686"/>
      <c r="BS24" s="692" t="s">
        <v>129</v>
      </c>
      <c r="BT24" s="684"/>
      <c r="BU24" s="684"/>
      <c r="BV24" s="684"/>
      <c r="BW24" s="684"/>
      <c r="BX24" s="684"/>
      <c r="BY24" s="684"/>
      <c r="BZ24" s="684"/>
      <c r="CA24" s="684"/>
      <c r="CB24" s="693"/>
      <c r="CD24" s="694" t="s">
        <v>291</v>
      </c>
      <c r="CE24" s="695"/>
      <c r="CF24" s="695"/>
      <c r="CG24" s="695"/>
      <c r="CH24" s="695"/>
      <c r="CI24" s="695"/>
      <c r="CJ24" s="695"/>
      <c r="CK24" s="695"/>
      <c r="CL24" s="695"/>
      <c r="CM24" s="695"/>
      <c r="CN24" s="695"/>
      <c r="CO24" s="695"/>
      <c r="CP24" s="695"/>
      <c r="CQ24" s="696"/>
      <c r="CR24" s="672">
        <v>7740814</v>
      </c>
      <c r="CS24" s="673"/>
      <c r="CT24" s="673"/>
      <c r="CU24" s="673"/>
      <c r="CV24" s="673"/>
      <c r="CW24" s="673"/>
      <c r="CX24" s="673"/>
      <c r="CY24" s="674"/>
      <c r="CZ24" s="677">
        <v>41.9</v>
      </c>
      <c r="DA24" s="678"/>
      <c r="DB24" s="678"/>
      <c r="DC24" s="697"/>
      <c r="DD24" s="722">
        <v>5176888</v>
      </c>
      <c r="DE24" s="673"/>
      <c r="DF24" s="673"/>
      <c r="DG24" s="673"/>
      <c r="DH24" s="673"/>
      <c r="DI24" s="673"/>
      <c r="DJ24" s="673"/>
      <c r="DK24" s="674"/>
      <c r="DL24" s="722">
        <v>5141241</v>
      </c>
      <c r="DM24" s="673"/>
      <c r="DN24" s="673"/>
      <c r="DO24" s="673"/>
      <c r="DP24" s="673"/>
      <c r="DQ24" s="673"/>
      <c r="DR24" s="673"/>
      <c r="DS24" s="673"/>
      <c r="DT24" s="673"/>
      <c r="DU24" s="673"/>
      <c r="DV24" s="674"/>
      <c r="DW24" s="677">
        <v>43.6</v>
      </c>
      <c r="DX24" s="678"/>
      <c r="DY24" s="678"/>
      <c r="DZ24" s="678"/>
      <c r="EA24" s="678"/>
      <c r="EB24" s="678"/>
      <c r="EC24" s="679"/>
    </row>
    <row r="25" spans="2:133" ht="11.25" customHeight="1" x14ac:dyDescent="0.15">
      <c r="B25" s="680" t="s">
        <v>292</v>
      </c>
      <c r="C25" s="681"/>
      <c r="D25" s="681"/>
      <c r="E25" s="681"/>
      <c r="F25" s="681"/>
      <c r="G25" s="681"/>
      <c r="H25" s="681"/>
      <c r="I25" s="681"/>
      <c r="J25" s="681"/>
      <c r="K25" s="681"/>
      <c r="L25" s="681"/>
      <c r="M25" s="681"/>
      <c r="N25" s="681"/>
      <c r="O25" s="681"/>
      <c r="P25" s="681"/>
      <c r="Q25" s="682"/>
      <c r="R25" s="683" t="s">
        <v>129</v>
      </c>
      <c r="S25" s="684"/>
      <c r="T25" s="684"/>
      <c r="U25" s="684"/>
      <c r="V25" s="684"/>
      <c r="W25" s="684"/>
      <c r="X25" s="684"/>
      <c r="Y25" s="685"/>
      <c r="Z25" s="686" t="s">
        <v>129</v>
      </c>
      <c r="AA25" s="686"/>
      <c r="AB25" s="686"/>
      <c r="AC25" s="686"/>
      <c r="AD25" s="687" t="s">
        <v>129</v>
      </c>
      <c r="AE25" s="687"/>
      <c r="AF25" s="687"/>
      <c r="AG25" s="687"/>
      <c r="AH25" s="687"/>
      <c r="AI25" s="687"/>
      <c r="AJ25" s="687"/>
      <c r="AK25" s="687"/>
      <c r="AL25" s="688" t="s">
        <v>129</v>
      </c>
      <c r="AM25" s="689"/>
      <c r="AN25" s="689"/>
      <c r="AO25" s="690"/>
      <c r="AP25" s="702" t="s">
        <v>293</v>
      </c>
      <c r="AQ25" s="703"/>
      <c r="AR25" s="703"/>
      <c r="AS25" s="703"/>
      <c r="AT25" s="703"/>
      <c r="AU25" s="703"/>
      <c r="AV25" s="703"/>
      <c r="AW25" s="703"/>
      <c r="AX25" s="703"/>
      <c r="AY25" s="703"/>
      <c r="AZ25" s="703"/>
      <c r="BA25" s="703"/>
      <c r="BB25" s="703"/>
      <c r="BC25" s="703"/>
      <c r="BD25" s="703"/>
      <c r="BE25" s="703"/>
      <c r="BF25" s="704"/>
      <c r="BG25" s="683" t="s">
        <v>129</v>
      </c>
      <c r="BH25" s="684"/>
      <c r="BI25" s="684"/>
      <c r="BJ25" s="684"/>
      <c r="BK25" s="684"/>
      <c r="BL25" s="684"/>
      <c r="BM25" s="684"/>
      <c r="BN25" s="685"/>
      <c r="BO25" s="686" t="s">
        <v>129</v>
      </c>
      <c r="BP25" s="686"/>
      <c r="BQ25" s="686"/>
      <c r="BR25" s="686"/>
      <c r="BS25" s="692" t="s">
        <v>129</v>
      </c>
      <c r="BT25" s="684"/>
      <c r="BU25" s="684"/>
      <c r="BV25" s="684"/>
      <c r="BW25" s="684"/>
      <c r="BX25" s="684"/>
      <c r="BY25" s="684"/>
      <c r="BZ25" s="684"/>
      <c r="CA25" s="684"/>
      <c r="CB25" s="693"/>
      <c r="CD25" s="698" t="s">
        <v>294</v>
      </c>
      <c r="CE25" s="699"/>
      <c r="CF25" s="699"/>
      <c r="CG25" s="699"/>
      <c r="CH25" s="699"/>
      <c r="CI25" s="699"/>
      <c r="CJ25" s="699"/>
      <c r="CK25" s="699"/>
      <c r="CL25" s="699"/>
      <c r="CM25" s="699"/>
      <c r="CN25" s="699"/>
      <c r="CO25" s="699"/>
      <c r="CP25" s="699"/>
      <c r="CQ25" s="700"/>
      <c r="CR25" s="683">
        <v>2308535</v>
      </c>
      <c r="CS25" s="719"/>
      <c r="CT25" s="719"/>
      <c r="CU25" s="719"/>
      <c r="CV25" s="719"/>
      <c r="CW25" s="719"/>
      <c r="CX25" s="719"/>
      <c r="CY25" s="720"/>
      <c r="CZ25" s="688">
        <v>12.5</v>
      </c>
      <c r="DA25" s="717"/>
      <c r="DB25" s="717"/>
      <c r="DC25" s="721"/>
      <c r="DD25" s="692">
        <v>2137539</v>
      </c>
      <c r="DE25" s="719"/>
      <c r="DF25" s="719"/>
      <c r="DG25" s="719"/>
      <c r="DH25" s="719"/>
      <c r="DI25" s="719"/>
      <c r="DJ25" s="719"/>
      <c r="DK25" s="720"/>
      <c r="DL25" s="692">
        <v>2133990</v>
      </c>
      <c r="DM25" s="719"/>
      <c r="DN25" s="719"/>
      <c r="DO25" s="719"/>
      <c r="DP25" s="719"/>
      <c r="DQ25" s="719"/>
      <c r="DR25" s="719"/>
      <c r="DS25" s="719"/>
      <c r="DT25" s="719"/>
      <c r="DU25" s="719"/>
      <c r="DV25" s="720"/>
      <c r="DW25" s="688">
        <v>18.100000000000001</v>
      </c>
      <c r="DX25" s="717"/>
      <c r="DY25" s="717"/>
      <c r="DZ25" s="717"/>
      <c r="EA25" s="717"/>
      <c r="EB25" s="717"/>
      <c r="EC25" s="718"/>
    </row>
    <row r="26" spans="2:133" ht="11.25" customHeight="1" x14ac:dyDescent="0.15">
      <c r="B26" s="680" t="s">
        <v>295</v>
      </c>
      <c r="C26" s="681"/>
      <c r="D26" s="681"/>
      <c r="E26" s="681"/>
      <c r="F26" s="681"/>
      <c r="G26" s="681"/>
      <c r="H26" s="681"/>
      <c r="I26" s="681"/>
      <c r="J26" s="681"/>
      <c r="K26" s="681"/>
      <c r="L26" s="681"/>
      <c r="M26" s="681"/>
      <c r="N26" s="681"/>
      <c r="O26" s="681"/>
      <c r="P26" s="681"/>
      <c r="Q26" s="682"/>
      <c r="R26" s="683">
        <v>12042010</v>
      </c>
      <c r="S26" s="684"/>
      <c r="T26" s="684"/>
      <c r="U26" s="684"/>
      <c r="V26" s="684"/>
      <c r="W26" s="684"/>
      <c r="X26" s="684"/>
      <c r="Y26" s="685"/>
      <c r="Z26" s="686">
        <v>62.9</v>
      </c>
      <c r="AA26" s="686"/>
      <c r="AB26" s="686"/>
      <c r="AC26" s="686"/>
      <c r="AD26" s="687">
        <v>11155781</v>
      </c>
      <c r="AE26" s="687"/>
      <c r="AF26" s="687"/>
      <c r="AG26" s="687"/>
      <c r="AH26" s="687"/>
      <c r="AI26" s="687"/>
      <c r="AJ26" s="687"/>
      <c r="AK26" s="687"/>
      <c r="AL26" s="688">
        <v>99.3</v>
      </c>
      <c r="AM26" s="689"/>
      <c r="AN26" s="689"/>
      <c r="AO26" s="690"/>
      <c r="AP26" s="702" t="s">
        <v>296</v>
      </c>
      <c r="AQ26" s="723"/>
      <c r="AR26" s="723"/>
      <c r="AS26" s="723"/>
      <c r="AT26" s="723"/>
      <c r="AU26" s="723"/>
      <c r="AV26" s="723"/>
      <c r="AW26" s="723"/>
      <c r="AX26" s="723"/>
      <c r="AY26" s="723"/>
      <c r="AZ26" s="723"/>
      <c r="BA26" s="723"/>
      <c r="BB26" s="723"/>
      <c r="BC26" s="723"/>
      <c r="BD26" s="723"/>
      <c r="BE26" s="723"/>
      <c r="BF26" s="704"/>
      <c r="BG26" s="683" t="s">
        <v>129</v>
      </c>
      <c r="BH26" s="684"/>
      <c r="BI26" s="684"/>
      <c r="BJ26" s="684"/>
      <c r="BK26" s="684"/>
      <c r="BL26" s="684"/>
      <c r="BM26" s="684"/>
      <c r="BN26" s="685"/>
      <c r="BO26" s="686" t="s">
        <v>129</v>
      </c>
      <c r="BP26" s="686"/>
      <c r="BQ26" s="686"/>
      <c r="BR26" s="686"/>
      <c r="BS26" s="692" t="s">
        <v>129</v>
      </c>
      <c r="BT26" s="684"/>
      <c r="BU26" s="684"/>
      <c r="BV26" s="684"/>
      <c r="BW26" s="684"/>
      <c r="BX26" s="684"/>
      <c r="BY26" s="684"/>
      <c r="BZ26" s="684"/>
      <c r="CA26" s="684"/>
      <c r="CB26" s="693"/>
      <c r="CD26" s="698" t="s">
        <v>297</v>
      </c>
      <c r="CE26" s="699"/>
      <c r="CF26" s="699"/>
      <c r="CG26" s="699"/>
      <c r="CH26" s="699"/>
      <c r="CI26" s="699"/>
      <c r="CJ26" s="699"/>
      <c r="CK26" s="699"/>
      <c r="CL26" s="699"/>
      <c r="CM26" s="699"/>
      <c r="CN26" s="699"/>
      <c r="CO26" s="699"/>
      <c r="CP26" s="699"/>
      <c r="CQ26" s="700"/>
      <c r="CR26" s="683">
        <v>1529763</v>
      </c>
      <c r="CS26" s="684"/>
      <c r="CT26" s="684"/>
      <c r="CU26" s="684"/>
      <c r="CV26" s="684"/>
      <c r="CW26" s="684"/>
      <c r="CX26" s="684"/>
      <c r="CY26" s="685"/>
      <c r="CZ26" s="688">
        <v>8.3000000000000007</v>
      </c>
      <c r="DA26" s="717"/>
      <c r="DB26" s="717"/>
      <c r="DC26" s="721"/>
      <c r="DD26" s="692">
        <v>1370339</v>
      </c>
      <c r="DE26" s="684"/>
      <c r="DF26" s="684"/>
      <c r="DG26" s="684"/>
      <c r="DH26" s="684"/>
      <c r="DI26" s="684"/>
      <c r="DJ26" s="684"/>
      <c r="DK26" s="685"/>
      <c r="DL26" s="692" t="s">
        <v>129</v>
      </c>
      <c r="DM26" s="684"/>
      <c r="DN26" s="684"/>
      <c r="DO26" s="684"/>
      <c r="DP26" s="684"/>
      <c r="DQ26" s="684"/>
      <c r="DR26" s="684"/>
      <c r="DS26" s="684"/>
      <c r="DT26" s="684"/>
      <c r="DU26" s="684"/>
      <c r="DV26" s="685"/>
      <c r="DW26" s="688" t="s">
        <v>129</v>
      </c>
      <c r="DX26" s="717"/>
      <c r="DY26" s="717"/>
      <c r="DZ26" s="717"/>
      <c r="EA26" s="717"/>
      <c r="EB26" s="717"/>
      <c r="EC26" s="718"/>
    </row>
    <row r="27" spans="2:133" ht="11.25" customHeight="1" x14ac:dyDescent="0.15">
      <c r="B27" s="680" t="s">
        <v>298</v>
      </c>
      <c r="C27" s="681"/>
      <c r="D27" s="681"/>
      <c r="E27" s="681"/>
      <c r="F27" s="681"/>
      <c r="G27" s="681"/>
      <c r="H27" s="681"/>
      <c r="I27" s="681"/>
      <c r="J27" s="681"/>
      <c r="K27" s="681"/>
      <c r="L27" s="681"/>
      <c r="M27" s="681"/>
      <c r="N27" s="681"/>
      <c r="O27" s="681"/>
      <c r="P27" s="681"/>
      <c r="Q27" s="682"/>
      <c r="R27" s="683">
        <v>5832</v>
      </c>
      <c r="S27" s="684"/>
      <c r="T27" s="684"/>
      <c r="U27" s="684"/>
      <c r="V27" s="684"/>
      <c r="W27" s="684"/>
      <c r="X27" s="684"/>
      <c r="Y27" s="685"/>
      <c r="Z27" s="686">
        <v>0</v>
      </c>
      <c r="AA27" s="686"/>
      <c r="AB27" s="686"/>
      <c r="AC27" s="686"/>
      <c r="AD27" s="687">
        <v>5832</v>
      </c>
      <c r="AE27" s="687"/>
      <c r="AF27" s="687"/>
      <c r="AG27" s="687"/>
      <c r="AH27" s="687"/>
      <c r="AI27" s="687"/>
      <c r="AJ27" s="687"/>
      <c r="AK27" s="687"/>
      <c r="AL27" s="688">
        <v>0.1</v>
      </c>
      <c r="AM27" s="689"/>
      <c r="AN27" s="689"/>
      <c r="AO27" s="690"/>
      <c r="AP27" s="680" t="s">
        <v>299</v>
      </c>
      <c r="AQ27" s="681"/>
      <c r="AR27" s="681"/>
      <c r="AS27" s="681"/>
      <c r="AT27" s="681"/>
      <c r="AU27" s="681"/>
      <c r="AV27" s="681"/>
      <c r="AW27" s="681"/>
      <c r="AX27" s="681"/>
      <c r="AY27" s="681"/>
      <c r="AZ27" s="681"/>
      <c r="BA27" s="681"/>
      <c r="BB27" s="681"/>
      <c r="BC27" s="681"/>
      <c r="BD27" s="681"/>
      <c r="BE27" s="681"/>
      <c r="BF27" s="682"/>
      <c r="BG27" s="683">
        <v>6894598</v>
      </c>
      <c r="BH27" s="684"/>
      <c r="BI27" s="684"/>
      <c r="BJ27" s="684"/>
      <c r="BK27" s="684"/>
      <c r="BL27" s="684"/>
      <c r="BM27" s="684"/>
      <c r="BN27" s="685"/>
      <c r="BO27" s="686">
        <v>100</v>
      </c>
      <c r="BP27" s="686"/>
      <c r="BQ27" s="686"/>
      <c r="BR27" s="686"/>
      <c r="BS27" s="692" t="s">
        <v>129</v>
      </c>
      <c r="BT27" s="684"/>
      <c r="BU27" s="684"/>
      <c r="BV27" s="684"/>
      <c r="BW27" s="684"/>
      <c r="BX27" s="684"/>
      <c r="BY27" s="684"/>
      <c r="BZ27" s="684"/>
      <c r="CA27" s="684"/>
      <c r="CB27" s="693"/>
      <c r="CD27" s="698" t="s">
        <v>300</v>
      </c>
      <c r="CE27" s="699"/>
      <c r="CF27" s="699"/>
      <c r="CG27" s="699"/>
      <c r="CH27" s="699"/>
      <c r="CI27" s="699"/>
      <c r="CJ27" s="699"/>
      <c r="CK27" s="699"/>
      <c r="CL27" s="699"/>
      <c r="CM27" s="699"/>
      <c r="CN27" s="699"/>
      <c r="CO27" s="699"/>
      <c r="CP27" s="699"/>
      <c r="CQ27" s="700"/>
      <c r="CR27" s="683">
        <v>3413290</v>
      </c>
      <c r="CS27" s="719"/>
      <c r="CT27" s="719"/>
      <c r="CU27" s="719"/>
      <c r="CV27" s="719"/>
      <c r="CW27" s="719"/>
      <c r="CX27" s="719"/>
      <c r="CY27" s="720"/>
      <c r="CZ27" s="688">
        <v>18.5</v>
      </c>
      <c r="DA27" s="717"/>
      <c r="DB27" s="717"/>
      <c r="DC27" s="721"/>
      <c r="DD27" s="692">
        <v>1070540</v>
      </c>
      <c r="DE27" s="719"/>
      <c r="DF27" s="719"/>
      <c r="DG27" s="719"/>
      <c r="DH27" s="719"/>
      <c r="DI27" s="719"/>
      <c r="DJ27" s="719"/>
      <c r="DK27" s="720"/>
      <c r="DL27" s="692">
        <v>1070097</v>
      </c>
      <c r="DM27" s="719"/>
      <c r="DN27" s="719"/>
      <c r="DO27" s="719"/>
      <c r="DP27" s="719"/>
      <c r="DQ27" s="719"/>
      <c r="DR27" s="719"/>
      <c r="DS27" s="719"/>
      <c r="DT27" s="719"/>
      <c r="DU27" s="719"/>
      <c r="DV27" s="720"/>
      <c r="DW27" s="688">
        <v>9.1</v>
      </c>
      <c r="DX27" s="717"/>
      <c r="DY27" s="717"/>
      <c r="DZ27" s="717"/>
      <c r="EA27" s="717"/>
      <c r="EB27" s="717"/>
      <c r="EC27" s="718"/>
    </row>
    <row r="28" spans="2:133" ht="11.25" customHeight="1" x14ac:dyDescent="0.15">
      <c r="B28" s="680" t="s">
        <v>301</v>
      </c>
      <c r="C28" s="681"/>
      <c r="D28" s="681"/>
      <c r="E28" s="681"/>
      <c r="F28" s="681"/>
      <c r="G28" s="681"/>
      <c r="H28" s="681"/>
      <c r="I28" s="681"/>
      <c r="J28" s="681"/>
      <c r="K28" s="681"/>
      <c r="L28" s="681"/>
      <c r="M28" s="681"/>
      <c r="N28" s="681"/>
      <c r="O28" s="681"/>
      <c r="P28" s="681"/>
      <c r="Q28" s="682"/>
      <c r="R28" s="683">
        <v>125182</v>
      </c>
      <c r="S28" s="684"/>
      <c r="T28" s="684"/>
      <c r="U28" s="684"/>
      <c r="V28" s="684"/>
      <c r="W28" s="684"/>
      <c r="X28" s="684"/>
      <c r="Y28" s="685"/>
      <c r="Z28" s="686">
        <v>0.7</v>
      </c>
      <c r="AA28" s="686"/>
      <c r="AB28" s="686"/>
      <c r="AC28" s="686"/>
      <c r="AD28" s="687" t="s">
        <v>129</v>
      </c>
      <c r="AE28" s="687"/>
      <c r="AF28" s="687"/>
      <c r="AG28" s="687"/>
      <c r="AH28" s="687"/>
      <c r="AI28" s="687"/>
      <c r="AJ28" s="687"/>
      <c r="AK28" s="687"/>
      <c r="AL28" s="688" t="s">
        <v>129</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302</v>
      </c>
      <c r="CE28" s="699"/>
      <c r="CF28" s="699"/>
      <c r="CG28" s="699"/>
      <c r="CH28" s="699"/>
      <c r="CI28" s="699"/>
      <c r="CJ28" s="699"/>
      <c r="CK28" s="699"/>
      <c r="CL28" s="699"/>
      <c r="CM28" s="699"/>
      <c r="CN28" s="699"/>
      <c r="CO28" s="699"/>
      <c r="CP28" s="699"/>
      <c r="CQ28" s="700"/>
      <c r="CR28" s="683">
        <v>2018989</v>
      </c>
      <c r="CS28" s="684"/>
      <c r="CT28" s="684"/>
      <c r="CU28" s="684"/>
      <c r="CV28" s="684"/>
      <c r="CW28" s="684"/>
      <c r="CX28" s="684"/>
      <c r="CY28" s="685"/>
      <c r="CZ28" s="688">
        <v>10.9</v>
      </c>
      <c r="DA28" s="717"/>
      <c r="DB28" s="717"/>
      <c r="DC28" s="721"/>
      <c r="DD28" s="692">
        <v>1968809</v>
      </c>
      <c r="DE28" s="684"/>
      <c r="DF28" s="684"/>
      <c r="DG28" s="684"/>
      <c r="DH28" s="684"/>
      <c r="DI28" s="684"/>
      <c r="DJ28" s="684"/>
      <c r="DK28" s="685"/>
      <c r="DL28" s="692">
        <v>1937154</v>
      </c>
      <c r="DM28" s="684"/>
      <c r="DN28" s="684"/>
      <c r="DO28" s="684"/>
      <c r="DP28" s="684"/>
      <c r="DQ28" s="684"/>
      <c r="DR28" s="684"/>
      <c r="DS28" s="684"/>
      <c r="DT28" s="684"/>
      <c r="DU28" s="684"/>
      <c r="DV28" s="685"/>
      <c r="DW28" s="688">
        <v>16.399999999999999</v>
      </c>
      <c r="DX28" s="717"/>
      <c r="DY28" s="717"/>
      <c r="DZ28" s="717"/>
      <c r="EA28" s="717"/>
      <c r="EB28" s="717"/>
      <c r="EC28" s="718"/>
    </row>
    <row r="29" spans="2:133" ht="11.25" customHeight="1" x14ac:dyDescent="0.15">
      <c r="B29" s="680" t="s">
        <v>303</v>
      </c>
      <c r="C29" s="681"/>
      <c r="D29" s="681"/>
      <c r="E29" s="681"/>
      <c r="F29" s="681"/>
      <c r="G29" s="681"/>
      <c r="H29" s="681"/>
      <c r="I29" s="681"/>
      <c r="J29" s="681"/>
      <c r="K29" s="681"/>
      <c r="L29" s="681"/>
      <c r="M29" s="681"/>
      <c r="N29" s="681"/>
      <c r="O29" s="681"/>
      <c r="P29" s="681"/>
      <c r="Q29" s="682"/>
      <c r="R29" s="683">
        <v>187653</v>
      </c>
      <c r="S29" s="684"/>
      <c r="T29" s="684"/>
      <c r="U29" s="684"/>
      <c r="V29" s="684"/>
      <c r="W29" s="684"/>
      <c r="X29" s="684"/>
      <c r="Y29" s="685"/>
      <c r="Z29" s="686">
        <v>1</v>
      </c>
      <c r="AA29" s="686"/>
      <c r="AB29" s="686"/>
      <c r="AC29" s="686"/>
      <c r="AD29" s="687">
        <v>39727</v>
      </c>
      <c r="AE29" s="687"/>
      <c r="AF29" s="687"/>
      <c r="AG29" s="687"/>
      <c r="AH29" s="687"/>
      <c r="AI29" s="687"/>
      <c r="AJ29" s="687"/>
      <c r="AK29" s="687"/>
      <c r="AL29" s="688">
        <v>0.4</v>
      </c>
      <c r="AM29" s="689"/>
      <c r="AN29" s="689"/>
      <c r="AO29" s="690"/>
      <c r="AP29" s="724"/>
      <c r="AQ29" s="725"/>
      <c r="AR29" s="725"/>
      <c r="AS29" s="725"/>
      <c r="AT29" s="725"/>
      <c r="AU29" s="725"/>
      <c r="AV29" s="725"/>
      <c r="AW29" s="725"/>
      <c r="AX29" s="725"/>
      <c r="AY29" s="725"/>
      <c r="AZ29" s="725"/>
      <c r="BA29" s="725"/>
      <c r="BB29" s="725"/>
      <c r="BC29" s="725"/>
      <c r="BD29" s="725"/>
      <c r="BE29" s="725"/>
      <c r="BF29" s="726"/>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7" t="s">
        <v>304</v>
      </c>
      <c r="CE29" s="728"/>
      <c r="CF29" s="698" t="s">
        <v>305</v>
      </c>
      <c r="CG29" s="699"/>
      <c r="CH29" s="699"/>
      <c r="CI29" s="699"/>
      <c r="CJ29" s="699"/>
      <c r="CK29" s="699"/>
      <c r="CL29" s="699"/>
      <c r="CM29" s="699"/>
      <c r="CN29" s="699"/>
      <c r="CO29" s="699"/>
      <c r="CP29" s="699"/>
      <c r="CQ29" s="700"/>
      <c r="CR29" s="683">
        <v>2018640</v>
      </c>
      <c r="CS29" s="719"/>
      <c r="CT29" s="719"/>
      <c r="CU29" s="719"/>
      <c r="CV29" s="719"/>
      <c r="CW29" s="719"/>
      <c r="CX29" s="719"/>
      <c r="CY29" s="720"/>
      <c r="CZ29" s="688">
        <v>10.9</v>
      </c>
      <c r="DA29" s="717"/>
      <c r="DB29" s="717"/>
      <c r="DC29" s="721"/>
      <c r="DD29" s="692">
        <v>1968460</v>
      </c>
      <c r="DE29" s="719"/>
      <c r="DF29" s="719"/>
      <c r="DG29" s="719"/>
      <c r="DH29" s="719"/>
      <c r="DI29" s="719"/>
      <c r="DJ29" s="719"/>
      <c r="DK29" s="720"/>
      <c r="DL29" s="692">
        <v>1936805</v>
      </c>
      <c r="DM29" s="719"/>
      <c r="DN29" s="719"/>
      <c r="DO29" s="719"/>
      <c r="DP29" s="719"/>
      <c r="DQ29" s="719"/>
      <c r="DR29" s="719"/>
      <c r="DS29" s="719"/>
      <c r="DT29" s="719"/>
      <c r="DU29" s="719"/>
      <c r="DV29" s="720"/>
      <c r="DW29" s="688">
        <v>16.399999999999999</v>
      </c>
      <c r="DX29" s="717"/>
      <c r="DY29" s="717"/>
      <c r="DZ29" s="717"/>
      <c r="EA29" s="717"/>
      <c r="EB29" s="717"/>
      <c r="EC29" s="718"/>
    </row>
    <row r="30" spans="2:133" ht="11.25" customHeight="1" x14ac:dyDescent="0.15">
      <c r="B30" s="680" t="s">
        <v>306</v>
      </c>
      <c r="C30" s="681"/>
      <c r="D30" s="681"/>
      <c r="E30" s="681"/>
      <c r="F30" s="681"/>
      <c r="G30" s="681"/>
      <c r="H30" s="681"/>
      <c r="I30" s="681"/>
      <c r="J30" s="681"/>
      <c r="K30" s="681"/>
      <c r="L30" s="681"/>
      <c r="M30" s="681"/>
      <c r="N30" s="681"/>
      <c r="O30" s="681"/>
      <c r="P30" s="681"/>
      <c r="Q30" s="682"/>
      <c r="R30" s="683">
        <v>61975</v>
      </c>
      <c r="S30" s="684"/>
      <c r="T30" s="684"/>
      <c r="U30" s="684"/>
      <c r="V30" s="684"/>
      <c r="W30" s="684"/>
      <c r="X30" s="684"/>
      <c r="Y30" s="685"/>
      <c r="Z30" s="686">
        <v>0.3</v>
      </c>
      <c r="AA30" s="686"/>
      <c r="AB30" s="686"/>
      <c r="AC30" s="686"/>
      <c r="AD30" s="687" t="s">
        <v>129</v>
      </c>
      <c r="AE30" s="687"/>
      <c r="AF30" s="687"/>
      <c r="AG30" s="687"/>
      <c r="AH30" s="687"/>
      <c r="AI30" s="687"/>
      <c r="AJ30" s="687"/>
      <c r="AK30" s="687"/>
      <c r="AL30" s="688" t="s">
        <v>129</v>
      </c>
      <c r="AM30" s="689"/>
      <c r="AN30" s="689"/>
      <c r="AO30" s="690"/>
      <c r="AP30" s="662" t="s">
        <v>223</v>
      </c>
      <c r="AQ30" s="663"/>
      <c r="AR30" s="663"/>
      <c r="AS30" s="663"/>
      <c r="AT30" s="663"/>
      <c r="AU30" s="663"/>
      <c r="AV30" s="663"/>
      <c r="AW30" s="663"/>
      <c r="AX30" s="663"/>
      <c r="AY30" s="663"/>
      <c r="AZ30" s="663"/>
      <c r="BA30" s="663"/>
      <c r="BB30" s="663"/>
      <c r="BC30" s="663"/>
      <c r="BD30" s="663"/>
      <c r="BE30" s="663"/>
      <c r="BF30" s="664"/>
      <c r="BG30" s="662" t="s">
        <v>307</v>
      </c>
      <c r="BH30" s="736"/>
      <c r="BI30" s="736"/>
      <c r="BJ30" s="736"/>
      <c r="BK30" s="736"/>
      <c r="BL30" s="736"/>
      <c r="BM30" s="736"/>
      <c r="BN30" s="736"/>
      <c r="BO30" s="736"/>
      <c r="BP30" s="736"/>
      <c r="BQ30" s="737"/>
      <c r="BR30" s="662" t="s">
        <v>308</v>
      </c>
      <c r="BS30" s="736"/>
      <c r="BT30" s="736"/>
      <c r="BU30" s="736"/>
      <c r="BV30" s="736"/>
      <c r="BW30" s="736"/>
      <c r="BX30" s="736"/>
      <c r="BY30" s="736"/>
      <c r="BZ30" s="736"/>
      <c r="CA30" s="736"/>
      <c r="CB30" s="737"/>
      <c r="CD30" s="729"/>
      <c r="CE30" s="730"/>
      <c r="CF30" s="698" t="s">
        <v>309</v>
      </c>
      <c r="CG30" s="699"/>
      <c r="CH30" s="699"/>
      <c r="CI30" s="699"/>
      <c r="CJ30" s="699"/>
      <c r="CK30" s="699"/>
      <c r="CL30" s="699"/>
      <c r="CM30" s="699"/>
      <c r="CN30" s="699"/>
      <c r="CO30" s="699"/>
      <c r="CP30" s="699"/>
      <c r="CQ30" s="700"/>
      <c r="CR30" s="683">
        <v>1892255</v>
      </c>
      <c r="CS30" s="684"/>
      <c r="CT30" s="684"/>
      <c r="CU30" s="684"/>
      <c r="CV30" s="684"/>
      <c r="CW30" s="684"/>
      <c r="CX30" s="684"/>
      <c r="CY30" s="685"/>
      <c r="CZ30" s="688">
        <v>10.199999999999999</v>
      </c>
      <c r="DA30" s="717"/>
      <c r="DB30" s="717"/>
      <c r="DC30" s="721"/>
      <c r="DD30" s="692">
        <v>1842129</v>
      </c>
      <c r="DE30" s="684"/>
      <c r="DF30" s="684"/>
      <c r="DG30" s="684"/>
      <c r="DH30" s="684"/>
      <c r="DI30" s="684"/>
      <c r="DJ30" s="684"/>
      <c r="DK30" s="685"/>
      <c r="DL30" s="692">
        <v>1810474</v>
      </c>
      <c r="DM30" s="684"/>
      <c r="DN30" s="684"/>
      <c r="DO30" s="684"/>
      <c r="DP30" s="684"/>
      <c r="DQ30" s="684"/>
      <c r="DR30" s="684"/>
      <c r="DS30" s="684"/>
      <c r="DT30" s="684"/>
      <c r="DU30" s="684"/>
      <c r="DV30" s="685"/>
      <c r="DW30" s="688">
        <v>15.3</v>
      </c>
      <c r="DX30" s="717"/>
      <c r="DY30" s="717"/>
      <c r="DZ30" s="717"/>
      <c r="EA30" s="717"/>
      <c r="EB30" s="717"/>
      <c r="EC30" s="718"/>
    </row>
    <row r="31" spans="2:133" ht="11.25" customHeight="1" x14ac:dyDescent="0.15">
      <c r="B31" s="680" t="s">
        <v>310</v>
      </c>
      <c r="C31" s="681"/>
      <c r="D31" s="681"/>
      <c r="E31" s="681"/>
      <c r="F31" s="681"/>
      <c r="G31" s="681"/>
      <c r="H31" s="681"/>
      <c r="I31" s="681"/>
      <c r="J31" s="681"/>
      <c r="K31" s="681"/>
      <c r="L31" s="681"/>
      <c r="M31" s="681"/>
      <c r="N31" s="681"/>
      <c r="O31" s="681"/>
      <c r="P31" s="681"/>
      <c r="Q31" s="682"/>
      <c r="R31" s="683">
        <v>2168180</v>
      </c>
      <c r="S31" s="684"/>
      <c r="T31" s="684"/>
      <c r="U31" s="684"/>
      <c r="V31" s="684"/>
      <c r="W31" s="684"/>
      <c r="X31" s="684"/>
      <c r="Y31" s="685"/>
      <c r="Z31" s="686">
        <v>11.3</v>
      </c>
      <c r="AA31" s="686"/>
      <c r="AB31" s="686"/>
      <c r="AC31" s="686"/>
      <c r="AD31" s="687" t="s">
        <v>129</v>
      </c>
      <c r="AE31" s="687"/>
      <c r="AF31" s="687"/>
      <c r="AG31" s="687"/>
      <c r="AH31" s="687"/>
      <c r="AI31" s="687"/>
      <c r="AJ31" s="687"/>
      <c r="AK31" s="687"/>
      <c r="AL31" s="688" t="s">
        <v>129</v>
      </c>
      <c r="AM31" s="689"/>
      <c r="AN31" s="689"/>
      <c r="AO31" s="690"/>
      <c r="AP31" s="740" t="s">
        <v>311</v>
      </c>
      <c r="AQ31" s="741"/>
      <c r="AR31" s="741"/>
      <c r="AS31" s="741"/>
      <c r="AT31" s="746" t="s">
        <v>312</v>
      </c>
      <c r="AU31" s="231"/>
      <c r="AV31" s="231"/>
      <c r="AW31" s="231"/>
      <c r="AX31" s="669" t="s">
        <v>188</v>
      </c>
      <c r="AY31" s="670"/>
      <c r="AZ31" s="670"/>
      <c r="BA31" s="670"/>
      <c r="BB31" s="670"/>
      <c r="BC31" s="670"/>
      <c r="BD31" s="670"/>
      <c r="BE31" s="670"/>
      <c r="BF31" s="671"/>
      <c r="BG31" s="751">
        <v>99.3</v>
      </c>
      <c r="BH31" s="738"/>
      <c r="BI31" s="738"/>
      <c r="BJ31" s="738"/>
      <c r="BK31" s="738"/>
      <c r="BL31" s="738"/>
      <c r="BM31" s="678">
        <v>96.7</v>
      </c>
      <c r="BN31" s="738"/>
      <c r="BO31" s="738"/>
      <c r="BP31" s="738"/>
      <c r="BQ31" s="739"/>
      <c r="BR31" s="751">
        <v>99.4</v>
      </c>
      <c r="BS31" s="738"/>
      <c r="BT31" s="738"/>
      <c r="BU31" s="738"/>
      <c r="BV31" s="738"/>
      <c r="BW31" s="738"/>
      <c r="BX31" s="678">
        <v>96.6</v>
      </c>
      <c r="BY31" s="738"/>
      <c r="BZ31" s="738"/>
      <c r="CA31" s="738"/>
      <c r="CB31" s="739"/>
      <c r="CD31" s="729"/>
      <c r="CE31" s="730"/>
      <c r="CF31" s="698" t="s">
        <v>313</v>
      </c>
      <c r="CG31" s="699"/>
      <c r="CH31" s="699"/>
      <c r="CI31" s="699"/>
      <c r="CJ31" s="699"/>
      <c r="CK31" s="699"/>
      <c r="CL31" s="699"/>
      <c r="CM31" s="699"/>
      <c r="CN31" s="699"/>
      <c r="CO31" s="699"/>
      <c r="CP31" s="699"/>
      <c r="CQ31" s="700"/>
      <c r="CR31" s="683">
        <v>126385</v>
      </c>
      <c r="CS31" s="719"/>
      <c r="CT31" s="719"/>
      <c r="CU31" s="719"/>
      <c r="CV31" s="719"/>
      <c r="CW31" s="719"/>
      <c r="CX31" s="719"/>
      <c r="CY31" s="720"/>
      <c r="CZ31" s="688">
        <v>0.7</v>
      </c>
      <c r="DA31" s="717"/>
      <c r="DB31" s="717"/>
      <c r="DC31" s="721"/>
      <c r="DD31" s="692">
        <v>126331</v>
      </c>
      <c r="DE31" s="719"/>
      <c r="DF31" s="719"/>
      <c r="DG31" s="719"/>
      <c r="DH31" s="719"/>
      <c r="DI31" s="719"/>
      <c r="DJ31" s="719"/>
      <c r="DK31" s="720"/>
      <c r="DL31" s="692">
        <v>126331</v>
      </c>
      <c r="DM31" s="719"/>
      <c r="DN31" s="719"/>
      <c r="DO31" s="719"/>
      <c r="DP31" s="719"/>
      <c r="DQ31" s="719"/>
      <c r="DR31" s="719"/>
      <c r="DS31" s="719"/>
      <c r="DT31" s="719"/>
      <c r="DU31" s="719"/>
      <c r="DV31" s="720"/>
      <c r="DW31" s="688">
        <v>1.1000000000000001</v>
      </c>
      <c r="DX31" s="717"/>
      <c r="DY31" s="717"/>
      <c r="DZ31" s="717"/>
      <c r="EA31" s="717"/>
      <c r="EB31" s="717"/>
      <c r="EC31" s="718"/>
    </row>
    <row r="32" spans="2:133" ht="11.25" customHeight="1" x14ac:dyDescent="0.15">
      <c r="B32" s="733" t="s">
        <v>314</v>
      </c>
      <c r="C32" s="734"/>
      <c r="D32" s="734"/>
      <c r="E32" s="734"/>
      <c r="F32" s="734"/>
      <c r="G32" s="734"/>
      <c r="H32" s="734"/>
      <c r="I32" s="734"/>
      <c r="J32" s="734"/>
      <c r="K32" s="734"/>
      <c r="L32" s="734"/>
      <c r="M32" s="734"/>
      <c r="N32" s="734"/>
      <c r="O32" s="734"/>
      <c r="P32" s="734"/>
      <c r="Q32" s="735"/>
      <c r="R32" s="683">
        <v>13676</v>
      </c>
      <c r="S32" s="684"/>
      <c r="T32" s="684"/>
      <c r="U32" s="684"/>
      <c r="V32" s="684"/>
      <c r="W32" s="684"/>
      <c r="X32" s="684"/>
      <c r="Y32" s="685"/>
      <c r="Z32" s="686">
        <v>0.1</v>
      </c>
      <c r="AA32" s="686"/>
      <c r="AB32" s="686"/>
      <c r="AC32" s="686"/>
      <c r="AD32" s="687">
        <v>13676</v>
      </c>
      <c r="AE32" s="687"/>
      <c r="AF32" s="687"/>
      <c r="AG32" s="687"/>
      <c r="AH32" s="687"/>
      <c r="AI32" s="687"/>
      <c r="AJ32" s="687"/>
      <c r="AK32" s="687"/>
      <c r="AL32" s="688">
        <v>0.1</v>
      </c>
      <c r="AM32" s="689"/>
      <c r="AN32" s="689"/>
      <c r="AO32" s="690"/>
      <c r="AP32" s="742"/>
      <c r="AQ32" s="743"/>
      <c r="AR32" s="743"/>
      <c r="AS32" s="743"/>
      <c r="AT32" s="747"/>
      <c r="AU32" s="230" t="s">
        <v>315</v>
      </c>
      <c r="AV32" s="230"/>
      <c r="AW32" s="230"/>
      <c r="AX32" s="680" t="s">
        <v>316</v>
      </c>
      <c r="AY32" s="681"/>
      <c r="AZ32" s="681"/>
      <c r="BA32" s="681"/>
      <c r="BB32" s="681"/>
      <c r="BC32" s="681"/>
      <c r="BD32" s="681"/>
      <c r="BE32" s="681"/>
      <c r="BF32" s="682"/>
      <c r="BG32" s="752">
        <v>99</v>
      </c>
      <c r="BH32" s="719"/>
      <c r="BI32" s="719"/>
      <c r="BJ32" s="719"/>
      <c r="BK32" s="719"/>
      <c r="BL32" s="719"/>
      <c r="BM32" s="689">
        <v>96.2</v>
      </c>
      <c r="BN32" s="749"/>
      <c r="BO32" s="749"/>
      <c r="BP32" s="749"/>
      <c r="BQ32" s="750"/>
      <c r="BR32" s="752">
        <v>99.1</v>
      </c>
      <c r="BS32" s="719"/>
      <c r="BT32" s="719"/>
      <c r="BU32" s="719"/>
      <c r="BV32" s="719"/>
      <c r="BW32" s="719"/>
      <c r="BX32" s="689">
        <v>96.4</v>
      </c>
      <c r="BY32" s="749"/>
      <c r="BZ32" s="749"/>
      <c r="CA32" s="749"/>
      <c r="CB32" s="750"/>
      <c r="CD32" s="731"/>
      <c r="CE32" s="732"/>
      <c r="CF32" s="698" t="s">
        <v>317</v>
      </c>
      <c r="CG32" s="699"/>
      <c r="CH32" s="699"/>
      <c r="CI32" s="699"/>
      <c r="CJ32" s="699"/>
      <c r="CK32" s="699"/>
      <c r="CL32" s="699"/>
      <c r="CM32" s="699"/>
      <c r="CN32" s="699"/>
      <c r="CO32" s="699"/>
      <c r="CP32" s="699"/>
      <c r="CQ32" s="700"/>
      <c r="CR32" s="683">
        <v>349</v>
      </c>
      <c r="CS32" s="684"/>
      <c r="CT32" s="684"/>
      <c r="CU32" s="684"/>
      <c r="CV32" s="684"/>
      <c r="CW32" s="684"/>
      <c r="CX32" s="684"/>
      <c r="CY32" s="685"/>
      <c r="CZ32" s="688">
        <v>0</v>
      </c>
      <c r="DA32" s="717"/>
      <c r="DB32" s="717"/>
      <c r="DC32" s="721"/>
      <c r="DD32" s="692">
        <v>349</v>
      </c>
      <c r="DE32" s="684"/>
      <c r="DF32" s="684"/>
      <c r="DG32" s="684"/>
      <c r="DH32" s="684"/>
      <c r="DI32" s="684"/>
      <c r="DJ32" s="684"/>
      <c r="DK32" s="685"/>
      <c r="DL32" s="692">
        <v>349</v>
      </c>
      <c r="DM32" s="684"/>
      <c r="DN32" s="684"/>
      <c r="DO32" s="684"/>
      <c r="DP32" s="684"/>
      <c r="DQ32" s="684"/>
      <c r="DR32" s="684"/>
      <c r="DS32" s="684"/>
      <c r="DT32" s="684"/>
      <c r="DU32" s="684"/>
      <c r="DV32" s="685"/>
      <c r="DW32" s="688">
        <v>0</v>
      </c>
      <c r="DX32" s="717"/>
      <c r="DY32" s="717"/>
      <c r="DZ32" s="717"/>
      <c r="EA32" s="717"/>
      <c r="EB32" s="717"/>
      <c r="EC32" s="718"/>
    </row>
    <row r="33" spans="2:133" ht="11.25" customHeight="1" x14ac:dyDescent="0.15">
      <c r="B33" s="680" t="s">
        <v>318</v>
      </c>
      <c r="C33" s="681"/>
      <c r="D33" s="681"/>
      <c r="E33" s="681"/>
      <c r="F33" s="681"/>
      <c r="G33" s="681"/>
      <c r="H33" s="681"/>
      <c r="I33" s="681"/>
      <c r="J33" s="681"/>
      <c r="K33" s="681"/>
      <c r="L33" s="681"/>
      <c r="M33" s="681"/>
      <c r="N33" s="681"/>
      <c r="O33" s="681"/>
      <c r="P33" s="681"/>
      <c r="Q33" s="682"/>
      <c r="R33" s="683">
        <v>1462164</v>
      </c>
      <c r="S33" s="684"/>
      <c r="T33" s="684"/>
      <c r="U33" s="684"/>
      <c r="V33" s="684"/>
      <c r="W33" s="684"/>
      <c r="X33" s="684"/>
      <c r="Y33" s="685"/>
      <c r="Z33" s="686">
        <v>7.6</v>
      </c>
      <c r="AA33" s="686"/>
      <c r="AB33" s="686"/>
      <c r="AC33" s="686"/>
      <c r="AD33" s="687" t="s">
        <v>129</v>
      </c>
      <c r="AE33" s="687"/>
      <c r="AF33" s="687"/>
      <c r="AG33" s="687"/>
      <c r="AH33" s="687"/>
      <c r="AI33" s="687"/>
      <c r="AJ33" s="687"/>
      <c r="AK33" s="687"/>
      <c r="AL33" s="688" t="s">
        <v>129</v>
      </c>
      <c r="AM33" s="689"/>
      <c r="AN33" s="689"/>
      <c r="AO33" s="690"/>
      <c r="AP33" s="744"/>
      <c r="AQ33" s="745"/>
      <c r="AR33" s="745"/>
      <c r="AS33" s="745"/>
      <c r="AT33" s="748"/>
      <c r="AU33" s="232"/>
      <c r="AV33" s="232"/>
      <c r="AW33" s="232"/>
      <c r="AX33" s="724" t="s">
        <v>319</v>
      </c>
      <c r="AY33" s="725"/>
      <c r="AZ33" s="725"/>
      <c r="BA33" s="725"/>
      <c r="BB33" s="725"/>
      <c r="BC33" s="725"/>
      <c r="BD33" s="725"/>
      <c r="BE33" s="725"/>
      <c r="BF33" s="726"/>
      <c r="BG33" s="753">
        <v>99.5</v>
      </c>
      <c r="BH33" s="754"/>
      <c r="BI33" s="754"/>
      <c r="BJ33" s="754"/>
      <c r="BK33" s="754"/>
      <c r="BL33" s="754"/>
      <c r="BM33" s="755">
        <v>97</v>
      </c>
      <c r="BN33" s="754"/>
      <c r="BO33" s="754"/>
      <c r="BP33" s="754"/>
      <c r="BQ33" s="756"/>
      <c r="BR33" s="753">
        <v>99.5</v>
      </c>
      <c r="BS33" s="754"/>
      <c r="BT33" s="754"/>
      <c r="BU33" s="754"/>
      <c r="BV33" s="754"/>
      <c r="BW33" s="754"/>
      <c r="BX33" s="755">
        <v>96.7</v>
      </c>
      <c r="BY33" s="754"/>
      <c r="BZ33" s="754"/>
      <c r="CA33" s="754"/>
      <c r="CB33" s="756"/>
      <c r="CD33" s="698" t="s">
        <v>320</v>
      </c>
      <c r="CE33" s="699"/>
      <c r="CF33" s="699"/>
      <c r="CG33" s="699"/>
      <c r="CH33" s="699"/>
      <c r="CI33" s="699"/>
      <c r="CJ33" s="699"/>
      <c r="CK33" s="699"/>
      <c r="CL33" s="699"/>
      <c r="CM33" s="699"/>
      <c r="CN33" s="699"/>
      <c r="CO33" s="699"/>
      <c r="CP33" s="699"/>
      <c r="CQ33" s="700"/>
      <c r="CR33" s="683">
        <v>8512360</v>
      </c>
      <c r="CS33" s="719"/>
      <c r="CT33" s="719"/>
      <c r="CU33" s="719"/>
      <c r="CV33" s="719"/>
      <c r="CW33" s="719"/>
      <c r="CX33" s="719"/>
      <c r="CY33" s="720"/>
      <c r="CZ33" s="688">
        <v>46.1</v>
      </c>
      <c r="DA33" s="717"/>
      <c r="DB33" s="717"/>
      <c r="DC33" s="721"/>
      <c r="DD33" s="692">
        <v>7256930</v>
      </c>
      <c r="DE33" s="719"/>
      <c r="DF33" s="719"/>
      <c r="DG33" s="719"/>
      <c r="DH33" s="719"/>
      <c r="DI33" s="719"/>
      <c r="DJ33" s="719"/>
      <c r="DK33" s="720"/>
      <c r="DL33" s="692">
        <v>5357677</v>
      </c>
      <c r="DM33" s="719"/>
      <c r="DN33" s="719"/>
      <c r="DO33" s="719"/>
      <c r="DP33" s="719"/>
      <c r="DQ33" s="719"/>
      <c r="DR33" s="719"/>
      <c r="DS33" s="719"/>
      <c r="DT33" s="719"/>
      <c r="DU33" s="719"/>
      <c r="DV33" s="720"/>
      <c r="DW33" s="688">
        <v>45.4</v>
      </c>
      <c r="DX33" s="717"/>
      <c r="DY33" s="717"/>
      <c r="DZ33" s="717"/>
      <c r="EA33" s="717"/>
      <c r="EB33" s="717"/>
      <c r="EC33" s="718"/>
    </row>
    <row r="34" spans="2:133" ht="11.25" customHeight="1" x14ac:dyDescent="0.15">
      <c r="B34" s="680" t="s">
        <v>321</v>
      </c>
      <c r="C34" s="681"/>
      <c r="D34" s="681"/>
      <c r="E34" s="681"/>
      <c r="F34" s="681"/>
      <c r="G34" s="681"/>
      <c r="H34" s="681"/>
      <c r="I34" s="681"/>
      <c r="J34" s="681"/>
      <c r="K34" s="681"/>
      <c r="L34" s="681"/>
      <c r="M34" s="681"/>
      <c r="N34" s="681"/>
      <c r="O34" s="681"/>
      <c r="P34" s="681"/>
      <c r="Q34" s="682"/>
      <c r="R34" s="683">
        <v>82120</v>
      </c>
      <c r="S34" s="684"/>
      <c r="T34" s="684"/>
      <c r="U34" s="684"/>
      <c r="V34" s="684"/>
      <c r="W34" s="684"/>
      <c r="X34" s="684"/>
      <c r="Y34" s="685"/>
      <c r="Z34" s="686">
        <v>0.4</v>
      </c>
      <c r="AA34" s="686"/>
      <c r="AB34" s="686"/>
      <c r="AC34" s="686"/>
      <c r="AD34" s="687">
        <v>1816</v>
      </c>
      <c r="AE34" s="687"/>
      <c r="AF34" s="687"/>
      <c r="AG34" s="687"/>
      <c r="AH34" s="687"/>
      <c r="AI34" s="687"/>
      <c r="AJ34" s="687"/>
      <c r="AK34" s="687"/>
      <c r="AL34" s="688">
        <v>0</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322</v>
      </c>
      <c r="CE34" s="699"/>
      <c r="CF34" s="699"/>
      <c r="CG34" s="699"/>
      <c r="CH34" s="699"/>
      <c r="CI34" s="699"/>
      <c r="CJ34" s="699"/>
      <c r="CK34" s="699"/>
      <c r="CL34" s="699"/>
      <c r="CM34" s="699"/>
      <c r="CN34" s="699"/>
      <c r="CO34" s="699"/>
      <c r="CP34" s="699"/>
      <c r="CQ34" s="700"/>
      <c r="CR34" s="683">
        <v>2927912</v>
      </c>
      <c r="CS34" s="684"/>
      <c r="CT34" s="684"/>
      <c r="CU34" s="684"/>
      <c r="CV34" s="684"/>
      <c r="CW34" s="684"/>
      <c r="CX34" s="684"/>
      <c r="CY34" s="685"/>
      <c r="CZ34" s="688">
        <v>15.8</v>
      </c>
      <c r="DA34" s="717"/>
      <c r="DB34" s="717"/>
      <c r="DC34" s="721"/>
      <c r="DD34" s="692">
        <v>2330708</v>
      </c>
      <c r="DE34" s="684"/>
      <c r="DF34" s="684"/>
      <c r="DG34" s="684"/>
      <c r="DH34" s="684"/>
      <c r="DI34" s="684"/>
      <c r="DJ34" s="684"/>
      <c r="DK34" s="685"/>
      <c r="DL34" s="692">
        <v>1923179</v>
      </c>
      <c r="DM34" s="684"/>
      <c r="DN34" s="684"/>
      <c r="DO34" s="684"/>
      <c r="DP34" s="684"/>
      <c r="DQ34" s="684"/>
      <c r="DR34" s="684"/>
      <c r="DS34" s="684"/>
      <c r="DT34" s="684"/>
      <c r="DU34" s="684"/>
      <c r="DV34" s="685"/>
      <c r="DW34" s="688">
        <v>16.3</v>
      </c>
      <c r="DX34" s="717"/>
      <c r="DY34" s="717"/>
      <c r="DZ34" s="717"/>
      <c r="EA34" s="717"/>
      <c r="EB34" s="717"/>
      <c r="EC34" s="718"/>
    </row>
    <row r="35" spans="2:133" ht="11.25" customHeight="1" x14ac:dyDescent="0.15">
      <c r="B35" s="680" t="s">
        <v>323</v>
      </c>
      <c r="C35" s="681"/>
      <c r="D35" s="681"/>
      <c r="E35" s="681"/>
      <c r="F35" s="681"/>
      <c r="G35" s="681"/>
      <c r="H35" s="681"/>
      <c r="I35" s="681"/>
      <c r="J35" s="681"/>
      <c r="K35" s="681"/>
      <c r="L35" s="681"/>
      <c r="M35" s="681"/>
      <c r="N35" s="681"/>
      <c r="O35" s="681"/>
      <c r="P35" s="681"/>
      <c r="Q35" s="682"/>
      <c r="R35" s="683">
        <v>107506</v>
      </c>
      <c r="S35" s="684"/>
      <c r="T35" s="684"/>
      <c r="U35" s="684"/>
      <c r="V35" s="684"/>
      <c r="W35" s="684"/>
      <c r="X35" s="684"/>
      <c r="Y35" s="685"/>
      <c r="Z35" s="686">
        <v>0.6</v>
      </c>
      <c r="AA35" s="686"/>
      <c r="AB35" s="686"/>
      <c r="AC35" s="686"/>
      <c r="AD35" s="687" t="s">
        <v>129</v>
      </c>
      <c r="AE35" s="687"/>
      <c r="AF35" s="687"/>
      <c r="AG35" s="687"/>
      <c r="AH35" s="687"/>
      <c r="AI35" s="687"/>
      <c r="AJ35" s="687"/>
      <c r="AK35" s="687"/>
      <c r="AL35" s="688" t="s">
        <v>129</v>
      </c>
      <c r="AM35" s="689"/>
      <c r="AN35" s="689"/>
      <c r="AO35" s="690"/>
      <c r="AP35" s="235"/>
      <c r="AQ35" s="662" t="s">
        <v>324</v>
      </c>
      <c r="AR35" s="663"/>
      <c r="AS35" s="663"/>
      <c r="AT35" s="663"/>
      <c r="AU35" s="663"/>
      <c r="AV35" s="663"/>
      <c r="AW35" s="663"/>
      <c r="AX35" s="663"/>
      <c r="AY35" s="663"/>
      <c r="AZ35" s="663"/>
      <c r="BA35" s="663"/>
      <c r="BB35" s="663"/>
      <c r="BC35" s="663"/>
      <c r="BD35" s="663"/>
      <c r="BE35" s="663"/>
      <c r="BF35" s="664"/>
      <c r="BG35" s="662" t="s">
        <v>325</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326</v>
      </c>
      <c r="CE35" s="699"/>
      <c r="CF35" s="699"/>
      <c r="CG35" s="699"/>
      <c r="CH35" s="699"/>
      <c r="CI35" s="699"/>
      <c r="CJ35" s="699"/>
      <c r="CK35" s="699"/>
      <c r="CL35" s="699"/>
      <c r="CM35" s="699"/>
      <c r="CN35" s="699"/>
      <c r="CO35" s="699"/>
      <c r="CP35" s="699"/>
      <c r="CQ35" s="700"/>
      <c r="CR35" s="683">
        <v>164178</v>
      </c>
      <c r="CS35" s="719"/>
      <c r="CT35" s="719"/>
      <c r="CU35" s="719"/>
      <c r="CV35" s="719"/>
      <c r="CW35" s="719"/>
      <c r="CX35" s="719"/>
      <c r="CY35" s="720"/>
      <c r="CZ35" s="688">
        <v>0.9</v>
      </c>
      <c r="DA35" s="717"/>
      <c r="DB35" s="717"/>
      <c r="DC35" s="721"/>
      <c r="DD35" s="692">
        <v>146503</v>
      </c>
      <c r="DE35" s="719"/>
      <c r="DF35" s="719"/>
      <c r="DG35" s="719"/>
      <c r="DH35" s="719"/>
      <c r="DI35" s="719"/>
      <c r="DJ35" s="719"/>
      <c r="DK35" s="720"/>
      <c r="DL35" s="692">
        <v>146503</v>
      </c>
      <c r="DM35" s="719"/>
      <c r="DN35" s="719"/>
      <c r="DO35" s="719"/>
      <c r="DP35" s="719"/>
      <c r="DQ35" s="719"/>
      <c r="DR35" s="719"/>
      <c r="DS35" s="719"/>
      <c r="DT35" s="719"/>
      <c r="DU35" s="719"/>
      <c r="DV35" s="720"/>
      <c r="DW35" s="688">
        <v>1.2</v>
      </c>
      <c r="DX35" s="717"/>
      <c r="DY35" s="717"/>
      <c r="DZ35" s="717"/>
      <c r="EA35" s="717"/>
      <c r="EB35" s="717"/>
      <c r="EC35" s="718"/>
    </row>
    <row r="36" spans="2:133" ht="11.25" customHeight="1" x14ac:dyDescent="0.15">
      <c r="B36" s="680" t="s">
        <v>327</v>
      </c>
      <c r="C36" s="681"/>
      <c r="D36" s="681"/>
      <c r="E36" s="681"/>
      <c r="F36" s="681"/>
      <c r="G36" s="681"/>
      <c r="H36" s="681"/>
      <c r="I36" s="681"/>
      <c r="J36" s="681"/>
      <c r="K36" s="681"/>
      <c r="L36" s="681"/>
      <c r="M36" s="681"/>
      <c r="N36" s="681"/>
      <c r="O36" s="681"/>
      <c r="P36" s="681"/>
      <c r="Q36" s="682"/>
      <c r="R36" s="683">
        <v>611797</v>
      </c>
      <c r="S36" s="684"/>
      <c r="T36" s="684"/>
      <c r="U36" s="684"/>
      <c r="V36" s="684"/>
      <c r="W36" s="684"/>
      <c r="X36" s="684"/>
      <c r="Y36" s="685"/>
      <c r="Z36" s="686">
        <v>3.2</v>
      </c>
      <c r="AA36" s="686"/>
      <c r="AB36" s="686"/>
      <c r="AC36" s="686"/>
      <c r="AD36" s="687" t="s">
        <v>129</v>
      </c>
      <c r="AE36" s="687"/>
      <c r="AF36" s="687"/>
      <c r="AG36" s="687"/>
      <c r="AH36" s="687"/>
      <c r="AI36" s="687"/>
      <c r="AJ36" s="687"/>
      <c r="AK36" s="687"/>
      <c r="AL36" s="688" t="s">
        <v>129</v>
      </c>
      <c r="AM36" s="689"/>
      <c r="AN36" s="689"/>
      <c r="AO36" s="690"/>
      <c r="AP36" s="235"/>
      <c r="AQ36" s="757" t="s">
        <v>328</v>
      </c>
      <c r="AR36" s="758"/>
      <c r="AS36" s="758"/>
      <c r="AT36" s="758"/>
      <c r="AU36" s="758"/>
      <c r="AV36" s="758"/>
      <c r="AW36" s="758"/>
      <c r="AX36" s="758"/>
      <c r="AY36" s="759"/>
      <c r="AZ36" s="672">
        <v>3032924</v>
      </c>
      <c r="BA36" s="673"/>
      <c r="BB36" s="673"/>
      <c r="BC36" s="673"/>
      <c r="BD36" s="673"/>
      <c r="BE36" s="673"/>
      <c r="BF36" s="760"/>
      <c r="BG36" s="694" t="s">
        <v>329</v>
      </c>
      <c r="BH36" s="695"/>
      <c r="BI36" s="695"/>
      <c r="BJ36" s="695"/>
      <c r="BK36" s="695"/>
      <c r="BL36" s="695"/>
      <c r="BM36" s="695"/>
      <c r="BN36" s="695"/>
      <c r="BO36" s="695"/>
      <c r="BP36" s="695"/>
      <c r="BQ36" s="695"/>
      <c r="BR36" s="695"/>
      <c r="BS36" s="695"/>
      <c r="BT36" s="695"/>
      <c r="BU36" s="696"/>
      <c r="BV36" s="672">
        <v>19657</v>
      </c>
      <c r="BW36" s="673"/>
      <c r="BX36" s="673"/>
      <c r="BY36" s="673"/>
      <c r="BZ36" s="673"/>
      <c r="CA36" s="673"/>
      <c r="CB36" s="760"/>
      <c r="CD36" s="698" t="s">
        <v>330</v>
      </c>
      <c r="CE36" s="699"/>
      <c r="CF36" s="699"/>
      <c r="CG36" s="699"/>
      <c r="CH36" s="699"/>
      <c r="CI36" s="699"/>
      <c r="CJ36" s="699"/>
      <c r="CK36" s="699"/>
      <c r="CL36" s="699"/>
      <c r="CM36" s="699"/>
      <c r="CN36" s="699"/>
      <c r="CO36" s="699"/>
      <c r="CP36" s="699"/>
      <c r="CQ36" s="700"/>
      <c r="CR36" s="683">
        <v>3302082</v>
      </c>
      <c r="CS36" s="684"/>
      <c r="CT36" s="684"/>
      <c r="CU36" s="684"/>
      <c r="CV36" s="684"/>
      <c r="CW36" s="684"/>
      <c r="CX36" s="684"/>
      <c r="CY36" s="685"/>
      <c r="CZ36" s="688">
        <v>17.899999999999999</v>
      </c>
      <c r="DA36" s="717"/>
      <c r="DB36" s="717"/>
      <c r="DC36" s="721"/>
      <c r="DD36" s="692">
        <v>2976448</v>
      </c>
      <c r="DE36" s="684"/>
      <c r="DF36" s="684"/>
      <c r="DG36" s="684"/>
      <c r="DH36" s="684"/>
      <c r="DI36" s="684"/>
      <c r="DJ36" s="684"/>
      <c r="DK36" s="685"/>
      <c r="DL36" s="692">
        <v>1868471</v>
      </c>
      <c r="DM36" s="684"/>
      <c r="DN36" s="684"/>
      <c r="DO36" s="684"/>
      <c r="DP36" s="684"/>
      <c r="DQ36" s="684"/>
      <c r="DR36" s="684"/>
      <c r="DS36" s="684"/>
      <c r="DT36" s="684"/>
      <c r="DU36" s="684"/>
      <c r="DV36" s="685"/>
      <c r="DW36" s="688">
        <v>15.8</v>
      </c>
      <c r="DX36" s="717"/>
      <c r="DY36" s="717"/>
      <c r="DZ36" s="717"/>
      <c r="EA36" s="717"/>
      <c r="EB36" s="717"/>
      <c r="EC36" s="718"/>
    </row>
    <row r="37" spans="2:133" ht="11.25" customHeight="1" x14ac:dyDescent="0.15">
      <c r="B37" s="680" t="s">
        <v>331</v>
      </c>
      <c r="C37" s="681"/>
      <c r="D37" s="681"/>
      <c r="E37" s="681"/>
      <c r="F37" s="681"/>
      <c r="G37" s="681"/>
      <c r="H37" s="681"/>
      <c r="I37" s="681"/>
      <c r="J37" s="681"/>
      <c r="K37" s="681"/>
      <c r="L37" s="681"/>
      <c r="M37" s="681"/>
      <c r="N37" s="681"/>
      <c r="O37" s="681"/>
      <c r="P37" s="681"/>
      <c r="Q37" s="682"/>
      <c r="R37" s="683">
        <v>334149</v>
      </c>
      <c r="S37" s="684"/>
      <c r="T37" s="684"/>
      <c r="U37" s="684"/>
      <c r="V37" s="684"/>
      <c r="W37" s="684"/>
      <c r="X37" s="684"/>
      <c r="Y37" s="685"/>
      <c r="Z37" s="686">
        <v>1.7</v>
      </c>
      <c r="AA37" s="686"/>
      <c r="AB37" s="686"/>
      <c r="AC37" s="686"/>
      <c r="AD37" s="687" t="s">
        <v>129</v>
      </c>
      <c r="AE37" s="687"/>
      <c r="AF37" s="687"/>
      <c r="AG37" s="687"/>
      <c r="AH37" s="687"/>
      <c r="AI37" s="687"/>
      <c r="AJ37" s="687"/>
      <c r="AK37" s="687"/>
      <c r="AL37" s="688" t="s">
        <v>129</v>
      </c>
      <c r="AM37" s="689"/>
      <c r="AN37" s="689"/>
      <c r="AO37" s="690"/>
      <c r="AQ37" s="761" t="s">
        <v>332</v>
      </c>
      <c r="AR37" s="762"/>
      <c r="AS37" s="762"/>
      <c r="AT37" s="762"/>
      <c r="AU37" s="762"/>
      <c r="AV37" s="762"/>
      <c r="AW37" s="762"/>
      <c r="AX37" s="762"/>
      <c r="AY37" s="763"/>
      <c r="AZ37" s="683">
        <v>1093998</v>
      </c>
      <c r="BA37" s="684"/>
      <c r="BB37" s="684"/>
      <c r="BC37" s="684"/>
      <c r="BD37" s="719"/>
      <c r="BE37" s="719"/>
      <c r="BF37" s="750"/>
      <c r="BG37" s="698" t="s">
        <v>333</v>
      </c>
      <c r="BH37" s="699"/>
      <c r="BI37" s="699"/>
      <c r="BJ37" s="699"/>
      <c r="BK37" s="699"/>
      <c r="BL37" s="699"/>
      <c r="BM37" s="699"/>
      <c r="BN37" s="699"/>
      <c r="BO37" s="699"/>
      <c r="BP37" s="699"/>
      <c r="BQ37" s="699"/>
      <c r="BR37" s="699"/>
      <c r="BS37" s="699"/>
      <c r="BT37" s="699"/>
      <c r="BU37" s="700"/>
      <c r="BV37" s="683">
        <v>8016</v>
      </c>
      <c r="BW37" s="684"/>
      <c r="BX37" s="684"/>
      <c r="BY37" s="684"/>
      <c r="BZ37" s="684"/>
      <c r="CA37" s="684"/>
      <c r="CB37" s="693"/>
      <c r="CD37" s="698" t="s">
        <v>334</v>
      </c>
      <c r="CE37" s="699"/>
      <c r="CF37" s="699"/>
      <c r="CG37" s="699"/>
      <c r="CH37" s="699"/>
      <c r="CI37" s="699"/>
      <c r="CJ37" s="699"/>
      <c r="CK37" s="699"/>
      <c r="CL37" s="699"/>
      <c r="CM37" s="699"/>
      <c r="CN37" s="699"/>
      <c r="CO37" s="699"/>
      <c r="CP37" s="699"/>
      <c r="CQ37" s="700"/>
      <c r="CR37" s="683">
        <v>890993</v>
      </c>
      <c r="CS37" s="719"/>
      <c r="CT37" s="719"/>
      <c r="CU37" s="719"/>
      <c r="CV37" s="719"/>
      <c r="CW37" s="719"/>
      <c r="CX37" s="719"/>
      <c r="CY37" s="720"/>
      <c r="CZ37" s="688">
        <v>4.8</v>
      </c>
      <c r="DA37" s="717"/>
      <c r="DB37" s="717"/>
      <c r="DC37" s="721"/>
      <c r="DD37" s="692">
        <v>880384</v>
      </c>
      <c r="DE37" s="719"/>
      <c r="DF37" s="719"/>
      <c r="DG37" s="719"/>
      <c r="DH37" s="719"/>
      <c r="DI37" s="719"/>
      <c r="DJ37" s="719"/>
      <c r="DK37" s="720"/>
      <c r="DL37" s="692">
        <v>836158</v>
      </c>
      <c r="DM37" s="719"/>
      <c r="DN37" s="719"/>
      <c r="DO37" s="719"/>
      <c r="DP37" s="719"/>
      <c r="DQ37" s="719"/>
      <c r="DR37" s="719"/>
      <c r="DS37" s="719"/>
      <c r="DT37" s="719"/>
      <c r="DU37" s="719"/>
      <c r="DV37" s="720"/>
      <c r="DW37" s="688">
        <v>7.1</v>
      </c>
      <c r="DX37" s="717"/>
      <c r="DY37" s="717"/>
      <c r="DZ37" s="717"/>
      <c r="EA37" s="717"/>
      <c r="EB37" s="717"/>
      <c r="EC37" s="718"/>
    </row>
    <row r="38" spans="2:133" ht="11.25" customHeight="1" x14ac:dyDescent="0.15">
      <c r="B38" s="680" t="s">
        <v>335</v>
      </c>
      <c r="C38" s="681"/>
      <c r="D38" s="681"/>
      <c r="E38" s="681"/>
      <c r="F38" s="681"/>
      <c r="G38" s="681"/>
      <c r="H38" s="681"/>
      <c r="I38" s="681"/>
      <c r="J38" s="681"/>
      <c r="K38" s="681"/>
      <c r="L38" s="681"/>
      <c r="M38" s="681"/>
      <c r="N38" s="681"/>
      <c r="O38" s="681"/>
      <c r="P38" s="681"/>
      <c r="Q38" s="682"/>
      <c r="R38" s="683">
        <v>421239</v>
      </c>
      <c r="S38" s="684"/>
      <c r="T38" s="684"/>
      <c r="U38" s="684"/>
      <c r="V38" s="684"/>
      <c r="W38" s="684"/>
      <c r="X38" s="684"/>
      <c r="Y38" s="685"/>
      <c r="Z38" s="686">
        <v>2.2000000000000002</v>
      </c>
      <c r="AA38" s="686"/>
      <c r="AB38" s="686"/>
      <c r="AC38" s="686"/>
      <c r="AD38" s="687">
        <v>15774</v>
      </c>
      <c r="AE38" s="687"/>
      <c r="AF38" s="687"/>
      <c r="AG38" s="687"/>
      <c r="AH38" s="687"/>
      <c r="AI38" s="687"/>
      <c r="AJ38" s="687"/>
      <c r="AK38" s="687"/>
      <c r="AL38" s="688">
        <v>0.1</v>
      </c>
      <c r="AM38" s="689"/>
      <c r="AN38" s="689"/>
      <c r="AO38" s="690"/>
      <c r="AQ38" s="761" t="s">
        <v>336</v>
      </c>
      <c r="AR38" s="762"/>
      <c r="AS38" s="762"/>
      <c r="AT38" s="762"/>
      <c r="AU38" s="762"/>
      <c r="AV38" s="762"/>
      <c r="AW38" s="762"/>
      <c r="AX38" s="762"/>
      <c r="AY38" s="763"/>
      <c r="AZ38" s="683">
        <v>485048</v>
      </c>
      <c r="BA38" s="684"/>
      <c r="BB38" s="684"/>
      <c r="BC38" s="684"/>
      <c r="BD38" s="719"/>
      <c r="BE38" s="719"/>
      <c r="BF38" s="750"/>
      <c r="BG38" s="698" t="s">
        <v>337</v>
      </c>
      <c r="BH38" s="699"/>
      <c r="BI38" s="699"/>
      <c r="BJ38" s="699"/>
      <c r="BK38" s="699"/>
      <c r="BL38" s="699"/>
      <c r="BM38" s="699"/>
      <c r="BN38" s="699"/>
      <c r="BO38" s="699"/>
      <c r="BP38" s="699"/>
      <c r="BQ38" s="699"/>
      <c r="BR38" s="699"/>
      <c r="BS38" s="699"/>
      <c r="BT38" s="699"/>
      <c r="BU38" s="700"/>
      <c r="BV38" s="683">
        <v>4659</v>
      </c>
      <c r="BW38" s="684"/>
      <c r="BX38" s="684"/>
      <c r="BY38" s="684"/>
      <c r="BZ38" s="684"/>
      <c r="CA38" s="684"/>
      <c r="CB38" s="693"/>
      <c r="CD38" s="698" t="s">
        <v>338</v>
      </c>
      <c r="CE38" s="699"/>
      <c r="CF38" s="699"/>
      <c r="CG38" s="699"/>
      <c r="CH38" s="699"/>
      <c r="CI38" s="699"/>
      <c r="CJ38" s="699"/>
      <c r="CK38" s="699"/>
      <c r="CL38" s="699"/>
      <c r="CM38" s="699"/>
      <c r="CN38" s="699"/>
      <c r="CO38" s="699"/>
      <c r="CP38" s="699"/>
      <c r="CQ38" s="700"/>
      <c r="CR38" s="683">
        <v>1408394</v>
      </c>
      <c r="CS38" s="684"/>
      <c r="CT38" s="684"/>
      <c r="CU38" s="684"/>
      <c r="CV38" s="684"/>
      <c r="CW38" s="684"/>
      <c r="CX38" s="684"/>
      <c r="CY38" s="685"/>
      <c r="CZ38" s="688">
        <v>7.6</v>
      </c>
      <c r="DA38" s="717"/>
      <c r="DB38" s="717"/>
      <c r="DC38" s="721"/>
      <c r="DD38" s="692">
        <v>1162113</v>
      </c>
      <c r="DE38" s="684"/>
      <c r="DF38" s="684"/>
      <c r="DG38" s="684"/>
      <c r="DH38" s="684"/>
      <c r="DI38" s="684"/>
      <c r="DJ38" s="684"/>
      <c r="DK38" s="685"/>
      <c r="DL38" s="692">
        <v>1078366</v>
      </c>
      <c r="DM38" s="684"/>
      <c r="DN38" s="684"/>
      <c r="DO38" s="684"/>
      <c r="DP38" s="684"/>
      <c r="DQ38" s="684"/>
      <c r="DR38" s="684"/>
      <c r="DS38" s="684"/>
      <c r="DT38" s="684"/>
      <c r="DU38" s="684"/>
      <c r="DV38" s="685"/>
      <c r="DW38" s="688">
        <v>9.1</v>
      </c>
      <c r="DX38" s="717"/>
      <c r="DY38" s="717"/>
      <c r="DZ38" s="717"/>
      <c r="EA38" s="717"/>
      <c r="EB38" s="717"/>
      <c r="EC38" s="718"/>
    </row>
    <row r="39" spans="2:133" ht="11.25" customHeight="1" x14ac:dyDescent="0.15">
      <c r="B39" s="680" t="s">
        <v>339</v>
      </c>
      <c r="C39" s="681"/>
      <c r="D39" s="681"/>
      <c r="E39" s="681"/>
      <c r="F39" s="681"/>
      <c r="G39" s="681"/>
      <c r="H39" s="681"/>
      <c r="I39" s="681"/>
      <c r="J39" s="681"/>
      <c r="K39" s="681"/>
      <c r="L39" s="681"/>
      <c r="M39" s="681"/>
      <c r="N39" s="681"/>
      <c r="O39" s="681"/>
      <c r="P39" s="681"/>
      <c r="Q39" s="682"/>
      <c r="R39" s="683">
        <v>1534900</v>
      </c>
      <c r="S39" s="684"/>
      <c r="T39" s="684"/>
      <c r="U39" s="684"/>
      <c r="V39" s="684"/>
      <c r="W39" s="684"/>
      <c r="X39" s="684"/>
      <c r="Y39" s="685"/>
      <c r="Z39" s="686">
        <v>8</v>
      </c>
      <c r="AA39" s="686"/>
      <c r="AB39" s="686"/>
      <c r="AC39" s="686"/>
      <c r="AD39" s="687" t="s">
        <v>129</v>
      </c>
      <c r="AE39" s="687"/>
      <c r="AF39" s="687"/>
      <c r="AG39" s="687"/>
      <c r="AH39" s="687"/>
      <c r="AI39" s="687"/>
      <c r="AJ39" s="687"/>
      <c r="AK39" s="687"/>
      <c r="AL39" s="688" t="s">
        <v>129</v>
      </c>
      <c r="AM39" s="689"/>
      <c r="AN39" s="689"/>
      <c r="AO39" s="690"/>
      <c r="AQ39" s="761" t="s">
        <v>340</v>
      </c>
      <c r="AR39" s="762"/>
      <c r="AS39" s="762"/>
      <c r="AT39" s="762"/>
      <c r="AU39" s="762"/>
      <c r="AV39" s="762"/>
      <c r="AW39" s="762"/>
      <c r="AX39" s="762"/>
      <c r="AY39" s="763"/>
      <c r="AZ39" s="683">
        <v>20030</v>
      </c>
      <c r="BA39" s="684"/>
      <c r="BB39" s="684"/>
      <c r="BC39" s="684"/>
      <c r="BD39" s="719"/>
      <c r="BE39" s="719"/>
      <c r="BF39" s="750"/>
      <c r="BG39" s="698" t="s">
        <v>341</v>
      </c>
      <c r="BH39" s="699"/>
      <c r="BI39" s="699"/>
      <c r="BJ39" s="699"/>
      <c r="BK39" s="699"/>
      <c r="BL39" s="699"/>
      <c r="BM39" s="699"/>
      <c r="BN39" s="699"/>
      <c r="BO39" s="699"/>
      <c r="BP39" s="699"/>
      <c r="BQ39" s="699"/>
      <c r="BR39" s="699"/>
      <c r="BS39" s="699"/>
      <c r="BT39" s="699"/>
      <c r="BU39" s="700"/>
      <c r="BV39" s="683">
        <v>7547</v>
      </c>
      <c r="BW39" s="684"/>
      <c r="BX39" s="684"/>
      <c r="BY39" s="684"/>
      <c r="BZ39" s="684"/>
      <c r="CA39" s="684"/>
      <c r="CB39" s="693"/>
      <c r="CD39" s="698" t="s">
        <v>342</v>
      </c>
      <c r="CE39" s="699"/>
      <c r="CF39" s="699"/>
      <c r="CG39" s="699"/>
      <c r="CH39" s="699"/>
      <c r="CI39" s="699"/>
      <c r="CJ39" s="699"/>
      <c r="CK39" s="699"/>
      <c r="CL39" s="699"/>
      <c r="CM39" s="699"/>
      <c r="CN39" s="699"/>
      <c r="CO39" s="699"/>
      <c r="CP39" s="699"/>
      <c r="CQ39" s="700"/>
      <c r="CR39" s="683">
        <v>332036</v>
      </c>
      <c r="CS39" s="719"/>
      <c r="CT39" s="719"/>
      <c r="CU39" s="719"/>
      <c r="CV39" s="719"/>
      <c r="CW39" s="719"/>
      <c r="CX39" s="719"/>
      <c r="CY39" s="720"/>
      <c r="CZ39" s="688">
        <v>1.8</v>
      </c>
      <c r="DA39" s="717"/>
      <c r="DB39" s="717"/>
      <c r="DC39" s="721"/>
      <c r="DD39" s="692">
        <v>300000</v>
      </c>
      <c r="DE39" s="719"/>
      <c r="DF39" s="719"/>
      <c r="DG39" s="719"/>
      <c r="DH39" s="719"/>
      <c r="DI39" s="719"/>
      <c r="DJ39" s="719"/>
      <c r="DK39" s="720"/>
      <c r="DL39" s="692" t="s">
        <v>129</v>
      </c>
      <c r="DM39" s="719"/>
      <c r="DN39" s="719"/>
      <c r="DO39" s="719"/>
      <c r="DP39" s="719"/>
      <c r="DQ39" s="719"/>
      <c r="DR39" s="719"/>
      <c r="DS39" s="719"/>
      <c r="DT39" s="719"/>
      <c r="DU39" s="719"/>
      <c r="DV39" s="720"/>
      <c r="DW39" s="688" t="s">
        <v>129</v>
      </c>
      <c r="DX39" s="717"/>
      <c r="DY39" s="717"/>
      <c r="DZ39" s="717"/>
      <c r="EA39" s="717"/>
      <c r="EB39" s="717"/>
      <c r="EC39" s="718"/>
    </row>
    <row r="40" spans="2:133" ht="11.25" customHeight="1" x14ac:dyDescent="0.15">
      <c r="B40" s="680" t="s">
        <v>343</v>
      </c>
      <c r="C40" s="681"/>
      <c r="D40" s="681"/>
      <c r="E40" s="681"/>
      <c r="F40" s="681"/>
      <c r="G40" s="681"/>
      <c r="H40" s="681"/>
      <c r="I40" s="681"/>
      <c r="J40" s="681"/>
      <c r="K40" s="681"/>
      <c r="L40" s="681"/>
      <c r="M40" s="681"/>
      <c r="N40" s="681"/>
      <c r="O40" s="681"/>
      <c r="P40" s="681"/>
      <c r="Q40" s="682"/>
      <c r="R40" s="683" t="s">
        <v>129</v>
      </c>
      <c r="S40" s="684"/>
      <c r="T40" s="684"/>
      <c r="U40" s="684"/>
      <c r="V40" s="684"/>
      <c r="W40" s="684"/>
      <c r="X40" s="684"/>
      <c r="Y40" s="685"/>
      <c r="Z40" s="686" t="s">
        <v>129</v>
      </c>
      <c r="AA40" s="686"/>
      <c r="AB40" s="686"/>
      <c r="AC40" s="686"/>
      <c r="AD40" s="687" t="s">
        <v>129</v>
      </c>
      <c r="AE40" s="687"/>
      <c r="AF40" s="687"/>
      <c r="AG40" s="687"/>
      <c r="AH40" s="687"/>
      <c r="AI40" s="687"/>
      <c r="AJ40" s="687"/>
      <c r="AK40" s="687"/>
      <c r="AL40" s="688" t="s">
        <v>129</v>
      </c>
      <c r="AM40" s="689"/>
      <c r="AN40" s="689"/>
      <c r="AO40" s="690"/>
      <c r="AQ40" s="761" t="s">
        <v>344</v>
      </c>
      <c r="AR40" s="762"/>
      <c r="AS40" s="762"/>
      <c r="AT40" s="762"/>
      <c r="AU40" s="762"/>
      <c r="AV40" s="762"/>
      <c r="AW40" s="762"/>
      <c r="AX40" s="762"/>
      <c r="AY40" s="763"/>
      <c r="AZ40" s="683" t="s">
        <v>129</v>
      </c>
      <c r="BA40" s="684"/>
      <c r="BB40" s="684"/>
      <c r="BC40" s="684"/>
      <c r="BD40" s="719"/>
      <c r="BE40" s="719"/>
      <c r="BF40" s="750"/>
      <c r="BG40" s="764" t="s">
        <v>345</v>
      </c>
      <c r="BH40" s="765"/>
      <c r="BI40" s="765"/>
      <c r="BJ40" s="765"/>
      <c r="BK40" s="765"/>
      <c r="BL40" s="236"/>
      <c r="BM40" s="699" t="s">
        <v>346</v>
      </c>
      <c r="BN40" s="699"/>
      <c r="BO40" s="699"/>
      <c r="BP40" s="699"/>
      <c r="BQ40" s="699"/>
      <c r="BR40" s="699"/>
      <c r="BS40" s="699"/>
      <c r="BT40" s="699"/>
      <c r="BU40" s="700"/>
      <c r="BV40" s="683">
        <v>98</v>
      </c>
      <c r="BW40" s="684"/>
      <c r="BX40" s="684"/>
      <c r="BY40" s="684"/>
      <c r="BZ40" s="684"/>
      <c r="CA40" s="684"/>
      <c r="CB40" s="693"/>
      <c r="CD40" s="698" t="s">
        <v>347</v>
      </c>
      <c r="CE40" s="699"/>
      <c r="CF40" s="699"/>
      <c r="CG40" s="699"/>
      <c r="CH40" s="699"/>
      <c r="CI40" s="699"/>
      <c r="CJ40" s="699"/>
      <c r="CK40" s="699"/>
      <c r="CL40" s="699"/>
      <c r="CM40" s="699"/>
      <c r="CN40" s="699"/>
      <c r="CO40" s="699"/>
      <c r="CP40" s="699"/>
      <c r="CQ40" s="700"/>
      <c r="CR40" s="683">
        <v>377758</v>
      </c>
      <c r="CS40" s="684"/>
      <c r="CT40" s="684"/>
      <c r="CU40" s="684"/>
      <c r="CV40" s="684"/>
      <c r="CW40" s="684"/>
      <c r="CX40" s="684"/>
      <c r="CY40" s="685"/>
      <c r="CZ40" s="688">
        <v>2</v>
      </c>
      <c r="DA40" s="717"/>
      <c r="DB40" s="717"/>
      <c r="DC40" s="721"/>
      <c r="DD40" s="692">
        <v>341158</v>
      </c>
      <c r="DE40" s="684"/>
      <c r="DF40" s="684"/>
      <c r="DG40" s="684"/>
      <c r="DH40" s="684"/>
      <c r="DI40" s="684"/>
      <c r="DJ40" s="684"/>
      <c r="DK40" s="685"/>
      <c r="DL40" s="692">
        <v>341158</v>
      </c>
      <c r="DM40" s="684"/>
      <c r="DN40" s="684"/>
      <c r="DO40" s="684"/>
      <c r="DP40" s="684"/>
      <c r="DQ40" s="684"/>
      <c r="DR40" s="684"/>
      <c r="DS40" s="684"/>
      <c r="DT40" s="684"/>
      <c r="DU40" s="684"/>
      <c r="DV40" s="685"/>
      <c r="DW40" s="688">
        <v>2.9</v>
      </c>
      <c r="DX40" s="717"/>
      <c r="DY40" s="717"/>
      <c r="DZ40" s="717"/>
      <c r="EA40" s="717"/>
      <c r="EB40" s="717"/>
      <c r="EC40" s="718"/>
    </row>
    <row r="41" spans="2:133" ht="11.25" customHeight="1" x14ac:dyDescent="0.15">
      <c r="B41" s="680" t="s">
        <v>348</v>
      </c>
      <c r="C41" s="681"/>
      <c r="D41" s="681"/>
      <c r="E41" s="681"/>
      <c r="F41" s="681"/>
      <c r="G41" s="681"/>
      <c r="H41" s="681"/>
      <c r="I41" s="681"/>
      <c r="J41" s="681"/>
      <c r="K41" s="681"/>
      <c r="L41" s="681"/>
      <c r="M41" s="681"/>
      <c r="N41" s="681"/>
      <c r="O41" s="681"/>
      <c r="P41" s="681"/>
      <c r="Q41" s="682"/>
      <c r="R41" s="683">
        <v>572000</v>
      </c>
      <c r="S41" s="684"/>
      <c r="T41" s="684"/>
      <c r="U41" s="684"/>
      <c r="V41" s="684"/>
      <c r="W41" s="684"/>
      <c r="X41" s="684"/>
      <c r="Y41" s="685"/>
      <c r="Z41" s="686">
        <v>3</v>
      </c>
      <c r="AA41" s="686"/>
      <c r="AB41" s="686"/>
      <c r="AC41" s="686"/>
      <c r="AD41" s="687" t="s">
        <v>129</v>
      </c>
      <c r="AE41" s="687"/>
      <c r="AF41" s="687"/>
      <c r="AG41" s="687"/>
      <c r="AH41" s="687"/>
      <c r="AI41" s="687"/>
      <c r="AJ41" s="687"/>
      <c r="AK41" s="687"/>
      <c r="AL41" s="688" t="s">
        <v>129</v>
      </c>
      <c r="AM41" s="689"/>
      <c r="AN41" s="689"/>
      <c r="AO41" s="690"/>
      <c r="AQ41" s="761" t="s">
        <v>349</v>
      </c>
      <c r="AR41" s="762"/>
      <c r="AS41" s="762"/>
      <c r="AT41" s="762"/>
      <c r="AU41" s="762"/>
      <c r="AV41" s="762"/>
      <c r="AW41" s="762"/>
      <c r="AX41" s="762"/>
      <c r="AY41" s="763"/>
      <c r="AZ41" s="683">
        <v>295927</v>
      </c>
      <c r="BA41" s="684"/>
      <c r="BB41" s="684"/>
      <c r="BC41" s="684"/>
      <c r="BD41" s="719"/>
      <c r="BE41" s="719"/>
      <c r="BF41" s="750"/>
      <c r="BG41" s="764"/>
      <c r="BH41" s="765"/>
      <c r="BI41" s="765"/>
      <c r="BJ41" s="765"/>
      <c r="BK41" s="765"/>
      <c r="BL41" s="236"/>
      <c r="BM41" s="699" t="s">
        <v>350</v>
      </c>
      <c r="BN41" s="699"/>
      <c r="BO41" s="699"/>
      <c r="BP41" s="699"/>
      <c r="BQ41" s="699"/>
      <c r="BR41" s="699"/>
      <c r="BS41" s="699"/>
      <c r="BT41" s="699"/>
      <c r="BU41" s="700"/>
      <c r="BV41" s="683" t="s">
        <v>129</v>
      </c>
      <c r="BW41" s="684"/>
      <c r="BX41" s="684"/>
      <c r="BY41" s="684"/>
      <c r="BZ41" s="684"/>
      <c r="CA41" s="684"/>
      <c r="CB41" s="693"/>
      <c r="CD41" s="698" t="s">
        <v>351</v>
      </c>
      <c r="CE41" s="699"/>
      <c r="CF41" s="699"/>
      <c r="CG41" s="699"/>
      <c r="CH41" s="699"/>
      <c r="CI41" s="699"/>
      <c r="CJ41" s="699"/>
      <c r="CK41" s="699"/>
      <c r="CL41" s="699"/>
      <c r="CM41" s="699"/>
      <c r="CN41" s="699"/>
      <c r="CO41" s="699"/>
      <c r="CP41" s="699"/>
      <c r="CQ41" s="700"/>
      <c r="CR41" s="683" t="s">
        <v>129</v>
      </c>
      <c r="CS41" s="719"/>
      <c r="CT41" s="719"/>
      <c r="CU41" s="719"/>
      <c r="CV41" s="719"/>
      <c r="CW41" s="719"/>
      <c r="CX41" s="719"/>
      <c r="CY41" s="720"/>
      <c r="CZ41" s="688" t="s">
        <v>129</v>
      </c>
      <c r="DA41" s="717"/>
      <c r="DB41" s="717"/>
      <c r="DC41" s="721"/>
      <c r="DD41" s="692" t="s">
        <v>129</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24" t="s">
        <v>352</v>
      </c>
      <c r="C42" s="725"/>
      <c r="D42" s="725"/>
      <c r="E42" s="725"/>
      <c r="F42" s="725"/>
      <c r="G42" s="725"/>
      <c r="H42" s="725"/>
      <c r="I42" s="725"/>
      <c r="J42" s="725"/>
      <c r="K42" s="725"/>
      <c r="L42" s="725"/>
      <c r="M42" s="725"/>
      <c r="N42" s="725"/>
      <c r="O42" s="725"/>
      <c r="P42" s="725"/>
      <c r="Q42" s="726"/>
      <c r="R42" s="768">
        <v>19158383</v>
      </c>
      <c r="S42" s="769"/>
      <c r="T42" s="769"/>
      <c r="U42" s="769"/>
      <c r="V42" s="769"/>
      <c r="W42" s="769"/>
      <c r="X42" s="769"/>
      <c r="Y42" s="777"/>
      <c r="Z42" s="778">
        <v>100</v>
      </c>
      <c r="AA42" s="778"/>
      <c r="AB42" s="778"/>
      <c r="AC42" s="778"/>
      <c r="AD42" s="779">
        <v>11232606</v>
      </c>
      <c r="AE42" s="779"/>
      <c r="AF42" s="779"/>
      <c r="AG42" s="779"/>
      <c r="AH42" s="779"/>
      <c r="AI42" s="779"/>
      <c r="AJ42" s="779"/>
      <c r="AK42" s="779"/>
      <c r="AL42" s="780">
        <v>100</v>
      </c>
      <c r="AM42" s="755"/>
      <c r="AN42" s="755"/>
      <c r="AO42" s="781"/>
      <c r="AQ42" s="782" t="s">
        <v>353</v>
      </c>
      <c r="AR42" s="783"/>
      <c r="AS42" s="783"/>
      <c r="AT42" s="783"/>
      <c r="AU42" s="783"/>
      <c r="AV42" s="783"/>
      <c r="AW42" s="783"/>
      <c r="AX42" s="783"/>
      <c r="AY42" s="784"/>
      <c r="AZ42" s="768">
        <v>1137921</v>
      </c>
      <c r="BA42" s="769"/>
      <c r="BB42" s="769"/>
      <c r="BC42" s="769"/>
      <c r="BD42" s="754"/>
      <c r="BE42" s="754"/>
      <c r="BF42" s="756"/>
      <c r="BG42" s="766"/>
      <c r="BH42" s="767"/>
      <c r="BI42" s="767"/>
      <c r="BJ42" s="767"/>
      <c r="BK42" s="767"/>
      <c r="BL42" s="237"/>
      <c r="BM42" s="709" t="s">
        <v>354</v>
      </c>
      <c r="BN42" s="709"/>
      <c r="BO42" s="709"/>
      <c r="BP42" s="709"/>
      <c r="BQ42" s="709"/>
      <c r="BR42" s="709"/>
      <c r="BS42" s="709"/>
      <c r="BT42" s="709"/>
      <c r="BU42" s="710"/>
      <c r="BV42" s="768">
        <v>362</v>
      </c>
      <c r="BW42" s="769"/>
      <c r="BX42" s="769"/>
      <c r="BY42" s="769"/>
      <c r="BZ42" s="769"/>
      <c r="CA42" s="769"/>
      <c r="CB42" s="776"/>
      <c r="CD42" s="680" t="s">
        <v>355</v>
      </c>
      <c r="CE42" s="681"/>
      <c r="CF42" s="681"/>
      <c r="CG42" s="681"/>
      <c r="CH42" s="681"/>
      <c r="CI42" s="681"/>
      <c r="CJ42" s="681"/>
      <c r="CK42" s="681"/>
      <c r="CL42" s="681"/>
      <c r="CM42" s="681"/>
      <c r="CN42" s="681"/>
      <c r="CO42" s="681"/>
      <c r="CP42" s="681"/>
      <c r="CQ42" s="682"/>
      <c r="CR42" s="683">
        <v>2223917</v>
      </c>
      <c r="CS42" s="684"/>
      <c r="CT42" s="684"/>
      <c r="CU42" s="684"/>
      <c r="CV42" s="684"/>
      <c r="CW42" s="684"/>
      <c r="CX42" s="684"/>
      <c r="CY42" s="685"/>
      <c r="CZ42" s="688">
        <v>12</v>
      </c>
      <c r="DA42" s="689"/>
      <c r="DB42" s="689"/>
      <c r="DC42" s="701"/>
      <c r="DD42" s="692">
        <v>737785</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356</v>
      </c>
      <c r="CE43" s="681"/>
      <c r="CF43" s="681"/>
      <c r="CG43" s="681"/>
      <c r="CH43" s="681"/>
      <c r="CI43" s="681"/>
      <c r="CJ43" s="681"/>
      <c r="CK43" s="681"/>
      <c r="CL43" s="681"/>
      <c r="CM43" s="681"/>
      <c r="CN43" s="681"/>
      <c r="CO43" s="681"/>
      <c r="CP43" s="681"/>
      <c r="CQ43" s="682"/>
      <c r="CR43" s="683">
        <v>39461</v>
      </c>
      <c r="CS43" s="719"/>
      <c r="CT43" s="719"/>
      <c r="CU43" s="719"/>
      <c r="CV43" s="719"/>
      <c r="CW43" s="719"/>
      <c r="CX43" s="719"/>
      <c r="CY43" s="720"/>
      <c r="CZ43" s="688">
        <v>0.2</v>
      </c>
      <c r="DA43" s="717"/>
      <c r="DB43" s="717"/>
      <c r="DC43" s="721"/>
      <c r="DD43" s="692">
        <v>39461</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304</v>
      </c>
      <c r="CE44" s="796"/>
      <c r="CF44" s="680" t="s">
        <v>357</v>
      </c>
      <c r="CG44" s="681"/>
      <c r="CH44" s="681"/>
      <c r="CI44" s="681"/>
      <c r="CJ44" s="681"/>
      <c r="CK44" s="681"/>
      <c r="CL44" s="681"/>
      <c r="CM44" s="681"/>
      <c r="CN44" s="681"/>
      <c r="CO44" s="681"/>
      <c r="CP44" s="681"/>
      <c r="CQ44" s="682"/>
      <c r="CR44" s="683">
        <v>2081093</v>
      </c>
      <c r="CS44" s="684"/>
      <c r="CT44" s="684"/>
      <c r="CU44" s="684"/>
      <c r="CV44" s="684"/>
      <c r="CW44" s="684"/>
      <c r="CX44" s="684"/>
      <c r="CY44" s="685"/>
      <c r="CZ44" s="688">
        <v>11.3</v>
      </c>
      <c r="DA44" s="689"/>
      <c r="DB44" s="689"/>
      <c r="DC44" s="701"/>
      <c r="DD44" s="692">
        <v>723900</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358</v>
      </c>
      <c r="CG45" s="681"/>
      <c r="CH45" s="681"/>
      <c r="CI45" s="681"/>
      <c r="CJ45" s="681"/>
      <c r="CK45" s="681"/>
      <c r="CL45" s="681"/>
      <c r="CM45" s="681"/>
      <c r="CN45" s="681"/>
      <c r="CO45" s="681"/>
      <c r="CP45" s="681"/>
      <c r="CQ45" s="682"/>
      <c r="CR45" s="683">
        <v>726281</v>
      </c>
      <c r="CS45" s="719"/>
      <c r="CT45" s="719"/>
      <c r="CU45" s="719"/>
      <c r="CV45" s="719"/>
      <c r="CW45" s="719"/>
      <c r="CX45" s="719"/>
      <c r="CY45" s="720"/>
      <c r="CZ45" s="688">
        <v>3.9</v>
      </c>
      <c r="DA45" s="717"/>
      <c r="DB45" s="717"/>
      <c r="DC45" s="721"/>
      <c r="DD45" s="692">
        <v>127372</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359</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360</v>
      </c>
      <c r="CG46" s="681"/>
      <c r="CH46" s="681"/>
      <c r="CI46" s="681"/>
      <c r="CJ46" s="681"/>
      <c r="CK46" s="681"/>
      <c r="CL46" s="681"/>
      <c r="CM46" s="681"/>
      <c r="CN46" s="681"/>
      <c r="CO46" s="681"/>
      <c r="CP46" s="681"/>
      <c r="CQ46" s="682"/>
      <c r="CR46" s="683">
        <v>1313134</v>
      </c>
      <c r="CS46" s="684"/>
      <c r="CT46" s="684"/>
      <c r="CU46" s="684"/>
      <c r="CV46" s="684"/>
      <c r="CW46" s="684"/>
      <c r="CX46" s="684"/>
      <c r="CY46" s="685"/>
      <c r="CZ46" s="688">
        <v>7.1</v>
      </c>
      <c r="DA46" s="689"/>
      <c r="DB46" s="689"/>
      <c r="DC46" s="701"/>
      <c r="DD46" s="692">
        <v>595102</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361</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362</v>
      </c>
      <c r="CG47" s="681"/>
      <c r="CH47" s="681"/>
      <c r="CI47" s="681"/>
      <c r="CJ47" s="681"/>
      <c r="CK47" s="681"/>
      <c r="CL47" s="681"/>
      <c r="CM47" s="681"/>
      <c r="CN47" s="681"/>
      <c r="CO47" s="681"/>
      <c r="CP47" s="681"/>
      <c r="CQ47" s="682"/>
      <c r="CR47" s="683">
        <v>142824</v>
      </c>
      <c r="CS47" s="719"/>
      <c r="CT47" s="719"/>
      <c r="CU47" s="719"/>
      <c r="CV47" s="719"/>
      <c r="CW47" s="719"/>
      <c r="CX47" s="719"/>
      <c r="CY47" s="720"/>
      <c r="CZ47" s="688">
        <v>0.8</v>
      </c>
      <c r="DA47" s="717"/>
      <c r="DB47" s="717"/>
      <c r="DC47" s="721"/>
      <c r="DD47" s="692">
        <v>13885</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363</v>
      </c>
      <c r="CD48" s="799"/>
      <c r="CE48" s="800"/>
      <c r="CF48" s="680" t="s">
        <v>364</v>
      </c>
      <c r="CG48" s="681"/>
      <c r="CH48" s="681"/>
      <c r="CI48" s="681"/>
      <c r="CJ48" s="681"/>
      <c r="CK48" s="681"/>
      <c r="CL48" s="681"/>
      <c r="CM48" s="681"/>
      <c r="CN48" s="681"/>
      <c r="CO48" s="681"/>
      <c r="CP48" s="681"/>
      <c r="CQ48" s="682"/>
      <c r="CR48" s="683" t="s">
        <v>129</v>
      </c>
      <c r="CS48" s="684"/>
      <c r="CT48" s="684"/>
      <c r="CU48" s="684"/>
      <c r="CV48" s="684"/>
      <c r="CW48" s="684"/>
      <c r="CX48" s="684"/>
      <c r="CY48" s="685"/>
      <c r="CZ48" s="688" t="s">
        <v>129</v>
      </c>
      <c r="DA48" s="689"/>
      <c r="DB48" s="689"/>
      <c r="DC48" s="701"/>
      <c r="DD48" s="692" t="s">
        <v>129</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24" t="s">
        <v>365</v>
      </c>
      <c r="CE49" s="725"/>
      <c r="CF49" s="725"/>
      <c r="CG49" s="725"/>
      <c r="CH49" s="725"/>
      <c r="CI49" s="725"/>
      <c r="CJ49" s="725"/>
      <c r="CK49" s="725"/>
      <c r="CL49" s="725"/>
      <c r="CM49" s="725"/>
      <c r="CN49" s="725"/>
      <c r="CO49" s="725"/>
      <c r="CP49" s="725"/>
      <c r="CQ49" s="726"/>
      <c r="CR49" s="768">
        <v>18477091</v>
      </c>
      <c r="CS49" s="754"/>
      <c r="CT49" s="754"/>
      <c r="CU49" s="754"/>
      <c r="CV49" s="754"/>
      <c r="CW49" s="754"/>
      <c r="CX49" s="754"/>
      <c r="CY49" s="785"/>
      <c r="CZ49" s="780">
        <v>100</v>
      </c>
      <c r="DA49" s="786"/>
      <c r="DB49" s="786"/>
      <c r="DC49" s="787"/>
      <c r="DD49" s="788">
        <v>13171603</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zfr0/HHBOg8Ir3kLgD64k9ZvJW/30OQ6tjqvGL1OfsTLHG+vdHgeUyX2VnXALs+/20twkcrdVBCIfKmNtbSIFQ==" saltValue="ICD8M17Yjve6QYsFhu/Xv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366</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367</v>
      </c>
      <c r="DK2" s="831"/>
      <c r="DL2" s="831"/>
      <c r="DM2" s="831"/>
      <c r="DN2" s="831"/>
      <c r="DO2" s="832"/>
      <c r="DP2" s="250"/>
      <c r="DQ2" s="830" t="s">
        <v>368</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369</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370</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371</v>
      </c>
      <c r="B5" s="825"/>
      <c r="C5" s="825"/>
      <c r="D5" s="825"/>
      <c r="E5" s="825"/>
      <c r="F5" s="825"/>
      <c r="G5" s="825"/>
      <c r="H5" s="825"/>
      <c r="I5" s="825"/>
      <c r="J5" s="825"/>
      <c r="K5" s="825"/>
      <c r="L5" s="825"/>
      <c r="M5" s="825"/>
      <c r="N5" s="825"/>
      <c r="O5" s="825"/>
      <c r="P5" s="826"/>
      <c r="Q5" s="801" t="s">
        <v>372</v>
      </c>
      <c r="R5" s="802"/>
      <c r="S5" s="802"/>
      <c r="T5" s="802"/>
      <c r="U5" s="803"/>
      <c r="V5" s="801" t="s">
        <v>373</v>
      </c>
      <c r="W5" s="802"/>
      <c r="X5" s="802"/>
      <c r="Y5" s="802"/>
      <c r="Z5" s="803"/>
      <c r="AA5" s="801" t="s">
        <v>374</v>
      </c>
      <c r="AB5" s="802"/>
      <c r="AC5" s="802"/>
      <c r="AD5" s="802"/>
      <c r="AE5" s="802"/>
      <c r="AF5" s="834" t="s">
        <v>375</v>
      </c>
      <c r="AG5" s="802"/>
      <c r="AH5" s="802"/>
      <c r="AI5" s="802"/>
      <c r="AJ5" s="813"/>
      <c r="AK5" s="802" t="s">
        <v>376</v>
      </c>
      <c r="AL5" s="802"/>
      <c r="AM5" s="802"/>
      <c r="AN5" s="802"/>
      <c r="AO5" s="803"/>
      <c r="AP5" s="801" t="s">
        <v>377</v>
      </c>
      <c r="AQ5" s="802"/>
      <c r="AR5" s="802"/>
      <c r="AS5" s="802"/>
      <c r="AT5" s="803"/>
      <c r="AU5" s="801" t="s">
        <v>378</v>
      </c>
      <c r="AV5" s="802"/>
      <c r="AW5" s="802"/>
      <c r="AX5" s="802"/>
      <c r="AY5" s="813"/>
      <c r="AZ5" s="257"/>
      <c r="BA5" s="257"/>
      <c r="BB5" s="257"/>
      <c r="BC5" s="257"/>
      <c r="BD5" s="257"/>
      <c r="BE5" s="258"/>
      <c r="BF5" s="258"/>
      <c r="BG5" s="258"/>
      <c r="BH5" s="258"/>
      <c r="BI5" s="258"/>
      <c r="BJ5" s="258"/>
      <c r="BK5" s="258"/>
      <c r="BL5" s="258"/>
      <c r="BM5" s="258"/>
      <c r="BN5" s="258"/>
      <c r="BO5" s="258"/>
      <c r="BP5" s="258"/>
      <c r="BQ5" s="824" t="s">
        <v>379</v>
      </c>
      <c r="BR5" s="825"/>
      <c r="BS5" s="825"/>
      <c r="BT5" s="825"/>
      <c r="BU5" s="825"/>
      <c r="BV5" s="825"/>
      <c r="BW5" s="825"/>
      <c r="BX5" s="825"/>
      <c r="BY5" s="825"/>
      <c r="BZ5" s="825"/>
      <c r="CA5" s="825"/>
      <c r="CB5" s="825"/>
      <c r="CC5" s="825"/>
      <c r="CD5" s="825"/>
      <c r="CE5" s="825"/>
      <c r="CF5" s="825"/>
      <c r="CG5" s="826"/>
      <c r="CH5" s="801" t="s">
        <v>380</v>
      </c>
      <c r="CI5" s="802"/>
      <c r="CJ5" s="802"/>
      <c r="CK5" s="802"/>
      <c r="CL5" s="803"/>
      <c r="CM5" s="801" t="s">
        <v>381</v>
      </c>
      <c r="CN5" s="802"/>
      <c r="CO5" s="802"/>
      <c r="CP5" s="802"/>
      <c r="CQ5" s="803"/>
      <c r="CR5" s="801" t="s">
        <v>382</v>
      </c>
      <c r="CS5" s="802"/>
      <c r="CT5" s="802"/>
      <c r="CU5" s="802"/>
      <c r="CV5" s="803"/>
      <c r="CW5" s="801" t="s">
        <v>383</v>
      </c>
      <c r="CX5" s="802"/>
      <c r="CY5" s="802"/>
      <c r="CZ5" s="802"/>
      <c r="DA5" s="803"/>
      <c r="DB5" s="801" t="s">
        <v>384</v>
      </c>
      <c r="DC5" s="802"/>
      <c r="DD5" s="802"/>
      <c r="DE5" s="802"/>
      <c r="DF5" s="803"/>
      <c r="DG5" s="807" t="s">
        <v>385</v>
      </c>
      <c r="DH5" s="808"/>
      <c r="DI5" s="808"/>
      <c r="DJ5" s="808"/>
      <c r="DK5" s="809"/>
      <c r="DL5" s="807" t="s">
        <v>386</v>
      </c>
      <c r="DM5" s="808"/>
      <c r="DN5" s="808"/>
      <c r="DO5" s="808"/>
      <c r="DP5" s="809"/>
      <c r="DQ5" s="801" t="s">
        <v>387</v>
      </c>
      <c r="DR5" s="802"/>
      <c r="DS5" s="802"/>
      <c r="DT5" s="802"/>
      <c r="DU5" s="803"/>
      <c r="DV5" s="801" t="s">
        <v>378</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388</v>
      </c>
      <c r="C7" s="816"/>
      <c r="D7" s="816"/>
      <c r="E7" s="816"/>
      <c r="F7" s="816"/>
      <c r="G7" s="816"/>
      <c r="H7" s="816"/>
      <c r="I7" s="816"/>
      <c r="J7" s="816"/>
      <c r="K7" s="816"/>
      <c r="L7" s="816"/>
      <c r="M7" s="816"/>
      <c r="N7" s="816"/>
      <c r="O7" s="816"/>
      <c r="P7" s="817"/>
      <c r="Q7" s="818">
        <v>19158</v>
      </c>
      <c r="R7" s="819"/>
      <c r="S7" s="819"/>
      <c r="T7" s="819"/>
      <c r="U7" s="819"/>
      <c r="V7" s="819">
        <v>18477</v>
      </c>
      <c r="W7" s="819"/>
      <c r="X7" s="819"/>
      <c r="Y7" s="819"/>
      <c r="Z7" s="819"/>
      <c r="AA7" s="819">
        <f>Q7-V7</f>
        <v>681</v>
      </c>
      <c r="AB7" s="819"/>
      <c r="AC7" s="819"/>
      <c r="AD7" s="819"/>
      <c r="AE7" s="820"/>
      <c r="AF7" s="821">
        <v>455</v>
      </c>
      <c r="AG7" s="822"/>
      <c r="AH7" s="822"/>
      <c r="AI7" s="822"/>
      <c r="AJ7" s="823"/>
      <c r="AK7" s="858" t="s">
        <v>588</v>
      </c>
      <c r="AL7" s="859"/>
      <c r="AM7" s="859"/>
      <c r="AN7" s="859"/>
      <c r="AO7" s="859"/>
      <c r="AP7" s="859">
        <v>22244</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582</v>
      </c>
      <c r="BT7" s="863"/>
      <c r="BU7" s="863"/>
      <c r="BV7" s="863"/>
      <c r="BW7" s="863"/>
      <c r="BX7" s="863"/>
      <c r="BY7" s="863"/>
      <c r="BZ7" s="863"/>
      <c r="CA7" s="863"/>
      <c r="CB7" s="863"/>
      <c r="CC7" s="863"/>
      <c r="CD7" s="863"/>
      <c r="CE7" s="863"/>
      <c r="CF7" s="863"/>
      <c r="CG7" s="864"/>
      <c r="CH7" s="855">
        <v>6</v>
      </c>
      <c r="CI7" s="856"/>
      <c r="CJ7" s="856"/>
      <c r="CK7" s="856"/>
      <c r="CL7" s="857"/>
      <c r="CM7" s="855">
        <v>91</v>
      </c>
      <c r="CN7" s="856"/>
      <c r="CO7" s="856"/>
      <c r="CP7" s="856"/>
      <c r="CQ7" s="857"/>
      <c r="CR7" s="855">
        <v>15</v>
      </c>
      <c r="CS7" s="856"/>
      <c r="CT7" s="856"/>
      <c r="CU7" s="856"/>
      <c r="CV7" s="857"/>
      <c r="CW7" s="855" t="s">
        <v>588</v>
      </c>
      <c r="CX7" s="856"/>
      <c r="CY7" s="856"/>
      <c r="CZ7" s="856"/>
      <c r="DA7" s="857"/>
      <c r="DB7" s="855" t="s">
        <v>588</v>
      </c>
      <c r="DC7" s="856"/>
      <c r="DD7" s="856"/>
      <c r="DE7" s="856"/>
      <c r="DF7" s="857"/>
      <c r="DG7" s="855" t="s">
        <v>588</v>
      </c>
      <c r="DH7" s="856"/>
      <c r="DI7" s="856"/>
      <c r="DJ7" s="856"/>
      <c r="DK7" s="857"/>
      <c r="DL7" s="855" t="s">
        <v>588</v>
      </c>
      <c r="DM7" s="856"/>
      <c r="DN7" s="856"/>
      <c r="DO7" s="856"/>
      <c r="DP7" s="857"/>
      <c r="DQ7" s="855" t="s">
        <v>588</v>
      </c>
      <c r="DR7" s="856"/>
      <c r="DS7" s="856"/>
      <c r="DT7" s="856"/>
      <c r="DU7" s="857"/>
      <c r="DV7" s="836"/>
      <c r="DW7" s="837"/>
      <c r="DX7" s="837"/>
      <c r="DY7" s="837"/>
      <c r="DZ7" s="838"/>
      <c r="EA7" s="255"/>
    </row>
    <row r="8" spans="1:131" s="256" customFormat="1" ht="26.25" customHeight="1" x14ac:dyDescent="0.15">
      <c r="A8" s="262">
        <v>2</v>
      </c>
      <c r="B8" s="839"/>
      <c r="C8" s="840"/>
      <c r="D8" s="840"/>
      <c r="E8" s="840"/>
      <c r="F8" s="840"/>
      <c r="G8" s="840"/>
      <c r="H8" s="840"/>
      <c r="I8" s="840"/>
      <c r="J8" s="840"/>
      <c r="K8" s="840"/>
      <c r="L8" s="840"/>
      <c r="M8" s="840"/>
      <c r="N8" s="840"/>
      <c r="O8" s="840"/>
      <c r="P8" s="841"/>
      <c r="Q8" s="842"/>
      <c r="R8" s="843"/>
      <c r="S8" s="843"/>
      <c r="T8" s="843"/>
      <c r="U8" s="843"/>
      <c r="V8" s="843"/>
      <c r="W8" s="843"/>
      <c r="X8" s="843"/>
      <c r="Y8" s="843"/>
      <c r="Z8" s="843"/>
      <c r="AA8" s="843"/>
      <c r="AB8" s="843"/>
      <c r="AC8" s="843"/>
      <c r="AD8" s="843"/>
      <c r="AE8" s="844"/>
      <c r="AF8" s="845"/>
      <c r="AG8" s="846"/>
      <c r="AH8" s="846"/>
      <c r="AI8" s="846"/>
      <c r="AJ8" s="847"/>
      <c r="AK8" s="848"/>
      <c r="AL8" s="849"/>
      <c r="AM8" s="849"/>
      <c r="AN8" s="849"/>
      <c r="AO8" s="849"/>
      <c r="AP8" s="849"/>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583</v>
      </c>
      <c r="BT8" s="853"/>
      <c r="BU8" s="853"/>
      <c r="BV8" s="853"/>
      <c r="BW8" s="853"/>
      <c r="BX8" s="853"/>
      <c r="BY8" s="853"/>
      <c r="BZ8" s="853"/>
      <c r="CA8" s="853"/>
      <c r="CB8" s="853"/>
      <c r="CC8" s="853"/>
      <c r="CD8" s="853"/>
      <c r="CE8" s="853"/>
      <c r="CF8" s="853"/>
      <c r="CG8" s="854"/>
      <c r="CH8" s="865">
        <v>2</v>
      </c>
      <c r="CI8" s="866"/>
      <c r="CJ8" s="866"/>
      <c r="CK8" s="866"/>
      <c r="CL8" s="867"/>
      <c r="CM8" s="865">
        <v>426</v>
      </c>
      <c r="CN8" s="866"/>
      <c r="CO8" s="866"/>
      <c r="CP8" s="866"/>
      <c r="CQ8" s="867"/>
      <c r="CR8" s="865">
        <v>340</v>
      </c>
      <c r="CS8" s="866"/>
      <c r="CT8" s="866"/>
      <c r="CU8" s="866"/>
      <c r="CV8" s="867"/>
      <c r="CW8" s="865" t="s">
        <v>588</v>
      </c>
      <c r="CX8" s="866"/>
      <c r="CY8" s="866"/>
      <c r="CZ8" s="866"/>
      <c r="DA8" s="867"/>
      <c r="DB8" s="865" t="s">
        <v>588</v>
      </c>
      <c r="DC8" s="866"/>
      <c r="DD8" s="866"/>
      <c r="DE8" s="866"/>
      <c r="DF8" s="867"/>
      <c r="DG8" s="865" t="s">
        <v>588</v>
      </c>
      <c r="DH8" s="866"/>
      <c r="DI8" s="866"/>
      <c r="DJ8" s="866"/>
      <c r="DK8" s="867"/>
      <c r="DL8" s="865" t="s">
        <v>588</v>
      </c>
      <c r="DM8" s="866"/>
      <c r="DN8" s="866"/>
      <c r="DO8" s="866"/>
      <c r="DP8" s="867"/>
      <c r="DQ8" s="865" t="s">
        <v>588</v>
      </c>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9"/>
      <c r="AL22" s="890"/>
      <c r="AM22" s="890"/>
      <c r="AN22" s="890"/>
      <c r="AO22" s="890"/>
      <c r="AP22" s="890"/>
      <c r="AQ22" s="890"/>
      <c r="AR22" s="890"/>
      <c r="AS22" s="890"/>
      <c r="AT22" s="890"/>
      <c r="AU22" s="891"/>
      <c r="AV22" s="891"/>
      <c r="AW22" s="891"/>
      <c r="AX22" s="891"/>
      <c r="AY22" s="892"/>
      <c r="AZ22" s="893" t="s">
        <v>389</v>
      </c>
      <c r="BA22" s="893"/>
      <c r="BB22" s="893"/>
      <c r="BC22" s="893"/>
      <c r="BD22" s="894"/>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390</v>
      </c>
      <c r="B23" s="874" t="s">
        <v>391</v>
      </c>
      <c r="C23" s="875"/>
      <c r="D23" s="875"/>
      <c r="E23" s="875"/>
      <c r="F23" s="875"/>
      <c r="G23" s="875"/>
      <c r="H23" s="875"/>
      <c r="I23" s="875"/>
      <c r="J23" s="875"/>
      <c r="K23" s="875"/>
      <c r="L23" s="875"/>
      <c r="M23" s="875"/>
      <c r="N23" s="875"/>
      <c r="O23" s="875"/>
      <c r="P23" s="876"/>
      <c r="Q23" s="877">
        <v>19158</v>
      </c>
      <c r="R23" s="878"/>
      <c r="S23" s="878"/>
      <c r="T23" s="878"/>
      <c r="U23" s="878"/>
      <c r="V23" s="879">
        <v>18477</v>
      </c>
      <c r="W23" s="880"/>
      <c r="X23" s="880"/>
      <c r="Y23" s="880"/>
      <c r="Z23" s="881"/>
      <c r="AA23" s="879">
        <v>681</v>
      </c>
      <c r="AB23" s="880"/>
      <c r="AC23" s="880"/>
      <c r="AD23" s="880"/>
      <c r="AE23" s="882"/>
      <c r="AF23" s="883">
        <v>455</v>
      </c>
      <c r="AG23" s="878"/>
      <c r="AH23" s="878"/>
      <c r="AI23" s="878"/>
      <c r="AJ23" s="884"/>
      <c r="AK23" s="885"/>
      <c r="AL23" s="886"/>
      <c r="AM23" s="886"/>
      <c r="AN23" s="886"/>
      <c r="AO23" s="886"/>
      <c r="AP23" s="878">
        <v>22244</v>
      </c>
      <c r="AQ23" s="878"/>
      <c r="AR23" s="878"/>
      <c r="AS23" s="878"/>
      <c r="AT23" s="878"/>
      <c r="AU23" s="887"/>
      <c r="AV23" s="887"/>
      <c r="AW23" s="887"/>
      <c r="AX23" s="887"/>
      <c r="AY23" s="888"/>
      <c r="AZ23" s="896" t="s">
        <v>129</v>
      </c>
      <c r="BA23" s="880"/>
      <c r="BB23" s="880"/>
      <c r="BC23" s="880"/>
      <c r="BD23" s="882"/>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5" t="s">
        <v>392</v>
      </c>
      <c r="B24" s="895"/>
      <c r="C24" s="895"/>
      <c r="D24" s="895"/>
      <c r="E24" s="895"/>
      <c r="F24" s="895"/>
      <c r="G24" s="895"/>
      <c r="H24" s="895"/>
      <c r="I24" s="895"/>
      <c r="J24" s="895"/>
      <c r="K24" s="895"/>
      <c r="L24" s="895"/>
      <c r="M24" s="895"/>
      <c r="N24" s="895"/>
      <c r="O24" s="895"/>
      <c r="P24" s="895"/>
      <c r="Q24" s="895"/>
      <c r="R24" s="895"/>
      <c r="S24" s="895"/>
      <c r="T24" s="895"/>
      <c r="U24" s="895"/>
      <c r="V24" s="895"/>
      <c r="W24" s="895"/>
      <c r="X24" s="895"/>
      <c r="Y24" s="895"/>
      <c r="Z24" s="895"/>
      <c r="AA24" s="895"/>
      <c r="AB24" s="895"/>
      <c r="AC24" s="895"/>
      <c r="AD24" s="895"/>
      <c r="AE24" s="895"/>
      <c r="AF24" s="895"/>
      <c r="AG24" s="895"/>
      <c r="AH24" s="895"/>
      <c r="AI24" s="895"/>
      <c r="AJ24" s="895"/>
      <c r="AK24" s="895"/>
      <c r="AL24" s="895"/>
      <c r="AM24" s="895"/>
      <c r="AN24" s="895"/>
      <c r="AO24" s="895"/>
      <c r="AP24" s="895"/>
      <c r="AQ24" s="895"/>
      <c r="AR24" s="895"/>
      <c r="AS24" s="895"/>
      <c r="AT24" s="895"/>
      <c r="AU24" s="895"/>
      <c r="AV24" s="895"/>
      <c r="AW24" s="895"/>
      <c r="AX24" s="895"/>
      <c r="AY24" s="895"/>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393</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371</v>
      </c>
      <c r="B26" s="825"/>
      <c r="C26" s="825"/>
      <c r="D26" s="825"/>
      <c r="E26" s="825"/>
      <c r="F26" s="825"/>
      <c r="G26" s="825"/>
      <c r="H26" s="825"/>
      <c r="I26" s="825"/>
      <c r="J26" s="825"/>
      <c r="K26" s="825"/>
      <c r="L26" s="825"/>
      <c r="M26" s="825"/>
      <c r="N26" s="825"/>
      <c r="O26" s="825"/>
      <c r="P26" s="826"/>
      <c r="Q26" s="801" t="s">
        <v>394</v>
      </c>
      <c r="R26" s="802"/>
      <c r="S26" s="802"/>
      <c r="T26" s="802"/>
      <c r="U26" s="803"/>
      <c r="V26" s="801" t="s">
        <v>395</v>
      </c>
      <c r="W26" s="802"/>
      <c r="X26" s="802"/>
      <c r="Y26" s="802"/>
      <c r="Z26" s="803"/>
      <c r="AA26" s="801" t="s">
        <v>396</v>
      </c>
      <c r="AB26" s="802"/>
      <c r="AC26" s="802"/>
      <c r="AD26" s="802"/>
      <c r="AE26" s="802"/>
      <c r="AF26" s="897" t="s">
        <v>397</v>
      </c>
      <c r="AG26" s="898"/>
      <c r="AH26" s="898"/>
      <c r="AI26" s="898"/>
      <c r="AJ26" s="899"/>
      <c r="AK26" s="802" t="s">
        <v>398</v>
      </c>
      <c r="AL26" s="802"/>
      <c r="AM26" s="802"/>
      <c r="AN26" s="802"/>
      <c r="AO26" s="803"/>
      <c r="AP26" s="801" t="s">
        <v>399</v>
      </c>
      <c r="AQ26" s="802"/>
      <c r="AR26" s="802"/>
      <c r="AS26" s="802"/>
      <c r="AT26" s="803"/>
      <c r="AU26" s="801" t="s">
        <v>400</v>
      </c>
      <c r="AV26" s="802"/>
      <c r="AW26" s="802"/>
      <c r="AX26" s="802"/>
      <c r="AY26" s="803"/>
      <c r="AZ26" s="801" t="s">
        <v>401</v>
      </c>
      <c r="BA26" s="802"/>
      <c r="BB26" s="802"/>
      <c r="BC26" s="802"/>
      <c r="BD26" s="803"/>
      <c r="BE26" s="801" t="s">
        <v>378</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900"/>
      <c r="AG27" s="901"/>
      <c r="AH27" s="901"/>
      <c r="AI27" s="901"/>
      <c r="AJ27" s="902"/>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402</v>
      </c>
      <c r="C28" s="816"/>
      <c r="D28" s="816"/>
      <c r="E28" s="816"/>
      <c r="F28" s="816"/>
      <c r="G28" s="816"/>
      <c r="H28" s="816"/>
      <c r="I28" s="816"/>
      <c r="J28" s="816"/>
      <c r="K28" s="816"/>
      <c r="L28" s="816"/>
      <c r="M28" s="816"/>
      <c r="N28" s="816"/>
      <c r="O28" s="816"/>
      <c r="P28" s="817"/>
      <c r="Q28" s="907">
        <v>4028</v>
      </c>
      <c r="R28" s="908"/>
      <c r="S28" s="908"/>
      <c r="T28" s="908"/>
      <c r="U28" s="908"/>
      <c r="V28" s="908">
        <v>4008</v>
      </c>
      <c r="W28" s="908"/>
      <c r="X28" s="908"/>
      <c r="Y28" s="908"/>
      <c r="Z28" s="908"/>
      <c r="AA28" s="908">
        <f>Q28-V28</f>
        <v>20</v>
      </c>
      <c r="AB28" s="908"/>
      <c r="AC28" s="908"/>
      <c r="AD28" s="908"/>
      <c r="AE28" s="909"/>
      <c r="AF28" s="910">
        <v>20</v>
      </c>
      <c r="AG28" s="908"/>
      <c r="AH28" s="908"/>
      <c r="AI28" s="908"/>
      <c r="AJ28" s="911"/>
      <c r="AK28" s="912">
        <v>296</v>
      </c>
      <c r="AL28" s="903"/>
      <c r="AM28" s="903"/>
      <c r="AN28" s="903"/>
      <c r="AO28" s="903"/>
      <c r="AP28" s="903" t="s">
        <v>598</v>
      </c>
      <c r="AQ28" s="903"/>
      <c r="AR28" s="903"/>
      <c r="AS28" s="903"/>
      <c r="AT28" s="903"/>
      <c r="AU28" s="903" t="s">
        <v>598</v>
      </c>
      <c r="AV28" s="903"/>
      <c r="AW28" s="903"/>
      <c r="AX28" s="903"/>
      <c r="AY28" s="903"/>
      <c r="AZ28" s="904" t="s">
        <v>598</v>
      </c>
      <c r="BA28" s="904"/>
      <c r="BB28" s="904"/>
      <c r="BC28" s="904"/>
      <c r="BD28" s="904"/>
      <c r="BE28" s="905"/>
      <c r="BF28" s="905"/>
      <c r="BG28" s="905"/>
      <c r="BH28" s="905"/>
      <c r="BI28" s="906"/>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403</v>
      </c>
      <c r="C29" s="840"/>
      <c r="D29" s="840"/>
      <c r="E29" s="840"/>
      <c r="F29" s="840"/>
      <c r="G29" s="840"/>
      <c r="H29" s="840"/>
      <c r="I29" s="840"/>
      <c r="J29" s="840"/>
      <c r="K29" s="840"/>
      <c r="L29" s="840"/>
      <c r="M29" s="840"/>
      <c r="N29" s="840"/>
      <c r="O29" s="840"/>
      <c r="P29" s="841"/>
      <c r="Q29" s="842">
        <v>507</v>
      </c>
      <c r="R29" s="843"/>
      <c r="S29" s="843"/>
      <c r="T29" s="843"/>
      <c r="U29" s="843"/>
      <c r="V29" s="843">
        <v>492</v>
      </c>
      <c r="W29" s="843"/>
      <c r="X29" s="843"/>
      <c r="Y29" s="843"/>
      <c r="Z29" s="843"/>
      <c r="AA29" s="844">
        <f t="shared" ref="AA29:AA33" si="0">Q29-V29</f>
        <v>15</v>
      </c>
      <c r="AB29" s="846"/>
      <c r="AC29" s="846"/>
      <c r="AD29" s="846"/>
      <c r="AE29" s="847"/>
      <c r="AF29" s="845">
        <v>15</v>
      </c>
      <c r="AG29" s="846"/>
      <c r="AH29" s="846"/>
      <c r="AI29" s="846"/>
      <c r="AJ29" s="847"/>
      <c r="AK29" s="915">
        <v>96</v>
      </c>
      <c r="AL29" s="916"/>
      <c r="AM29" s="916"/>
      <c r="AN29" s="916"/>
      <c r="AO29" s="916"/>
      <c r="AP29" s="916" t="s">
        <v>598</v>
      </c>
      <c r="AQ29" s="916"/>
      <c r="AR29" s="916"/>
      <c r="AS29" s="916"/>
      <c r="AT29" s="916"/>
      <c r="AU29" s="916" t="s">
        <v>598</v>
      </c>
      <c r="AV29" s="916"/>
      <c r="AW29" s="916"/>
      <c r="AX29" s="916"/>
      <c r="AY29" s="916"/>
      <c r="AZ29" s="917" t="s">
        <v>598</v>
      </c>
      <c r="BA29" s="917"/>
      <c r="BB29" s="917"/>
      <c r="BC29" s="917"/>
      <c r="BD29" s="917"/>
      <c r="BE29" s="913"/>
      <c r="BF29" s="913"/>
      <c r="BG29" s="913"/>
      <c r="BH29" s="913"/>
      <c r="BI29" s="914"/>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404</v>
      </c>
      <c r="C30" s="840"/>
      <c r="D30" s="840"/>
      <c r="E30" s="840"/>
      <c r="F30" s="840"/>
      <c r="G30" s="840"/>
      <c r="H30" s="840"/>
      <c r="I30" s="840"/>
      <c r="J30" s="840"/>
      <c r="K30" s="840"/>
      <c r="L30" s="840"/>
      <c r="M30" s="840"/>
      <c r="N30" s="840"/>
      <c r="O30" s="840"/>
      <c r="P30" s="841"/>
      <c r="Q30" s="842">
        <v>3522</v>
      </c>
      <c r="R30" s="843"/>
      <c r="S30" s="843"/>
      <c r="T30" s="843"/>
      <c r="U30" s="843"/>
      <c r="V30" s="843">
        <v>3482</v>
      </c>
      <c r="W30" s="843"/>
      <c r="X30" s="843"/>
      <c r="Y30" s="843"/>
      <c r="Z30" s="843"/>
      <c r="AA30" s="844">
        <f t="shared" si="0"/>
        <v>40</v>
      </c>
      <c r="AB30" s="846"/>
      <c r="AC30" s="846"/>
      <c r="AD30" s="846"/>
      <c r="AE30" s="847"/>
      <c r="AF30" s="845">
        <v>40</v>
      </c>
      <c r="AG30" s="846"/>
      <c r="AH30" s="846"/>
      <c r="AI30" s="846"/>
      <c r="AJ30" s="847"/>
      <c r="AK30" s="915">
        <v>537</v>
      </c>
      <c r="AL30" s="916"/>
      <c r="AM30" s="916"/>
      <c r="AN30" s="916"/>
      <c r="AO30" s="916"/>
      <c r="AP30" s="916" t="s">
        <v>598</v>
      </c>
      <c r="AQ30" s="916"/>
      <c r="AR30" s="916"/>
      <c r="AS30" s="916"/>
      <c r="AT30" s="916"/>
      <c r="AU30" s="916" t="s">
        <v>598</v>
      </c>
      <c r="AV30" s="916"/>
      <c r="AW30" s="916"/>
      <c r="AX30" s="916"/>
      <c r="AY30" s="916"/>
      <c r="AZ30" s="917" t="s">
        <v>598</v>
      </c>
      <c r="BA30" s="917"/>
      <c r="BB30" s="917"/>
      <c r="BC30" s="917"/>
      <c r="BD30" s="917"/>
      <c r="BE30" s="913"/>
      <c r="BF30" s="913"/>
      <c r="BG30" s="913"/>
      <c r="BH30" s="913"/>
      <c r="BI30" s="914"/>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405</v>
      </c>
      <c r="C31" s="840"/>
      <c r="D31" s="840"/>
      <c r="E31" s="840"/>
      <c r="F31" s="840"/>
      <c r="G31" s="840"/>
      <c r="H31" s="840"/>
      <c r="I31" s="840"/>
      <c r="J31" s="840"/>
      <c r="K31" s="840"/>
      <c r="L31" s="840"/>
      <c r="M31" s="840"/>
      <c r="N31" s="840"/>
      <c r="O31" s="840"/>
      <c r="P31" s="841"/>
      <c r="Q31" s="842">
        <v>1420</v>
      </c>
      <c r="R31" s="843"/>
      <c r="S31" s="843"/>
      <c r="T31" s="843"/>
      <c r="U31" s="843"/>
      <c r="V31" s="843">
        <v>1146</v>
      </c>
      <c r="W31" s="843"/>
      <c r="X31" s="843"/>
      <c r="Y31" s="843"/>
      <c r="Z31" s="843"/>
      <c r="AA31" s="844">
        <f t="shared" si="0"/>
        <v>274</v>
      </c>
      <c r="AB31" s="846"/>
      <c r="AC31" s="846"/>
      <c r="AD31" s="846"/>
      <c r="AE31" s="847"/>
      <c r="AF31" s="845">
        <v>596</v>
      </c>
      <c r="AG31" s="846"/>
      <c r="AH31" s="846"/>
      <c r="AI31" s="846"/>
      <c r="AJ31" s="847"/>
      <c r="AK31" s="915">
        <v>485</v>
      </c>
      <c r="AL31" s="916"/>
      <c r="AM31" s="916"/>
      <c r="AN31" s="916"/>
      <c r="AO31" s="916"/>
      <c r="AP31" s="916">
        <v>405</v>
      </c>
      <c r="AQ31" s="916"/>
      <c r="AR31" s="916"/>
      <c r="AS31" s="916"/>
      <c r="AT31" s="916"/>
      <c r="AU31" s="916">
        <v>358</v>
      </c>
      <c r="AV31" s="916"/>
      <c r="AW31" s="916"/>
      <c r="AX31" s="916"/>
      <c r="AY31" s="916"/>
      <c r="AZ31" s="917" t="s">
        <v>598</v>
      </c>
      <c r="BA31" s="917"/>
      <c r="BB31" s="917"/>
      <c r="BC31" s="917"/>
      <c r="BD31" s="917"/>
      <c r="BE31" s="913" t="s">
        <v>406</v>
      </c>
      <c r="BF31" s="913"/>
      <c r="BG31" s="913"/>
      <c r="BH31" s="913"/>
      <c r="BI31" s="914"/>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407</v>
      </c>
      <c r="C32" s="840"/>
      <c r="D32" s="840"/>
      <c r="E32" s="840"/>
      <c r="F32" s="840"/>
      <c r="G32" s="840"/>
      <c r="H32" s="840"/>
      <c r="I32" s="840"/>
      <c r="J32" s="840"/>
      <c r="K32" s="840"/>
      <c r="L32" s="840"/>
      <c r="M32" s="840"/>
      <c r="N32" s="840"/>
      <c r="O32" s="840"/>
      <c r="P32" s="841"/>
      <c r="Q32" s="842">
        <v>3289</v>
      </c>
      <c r="R32" s="843"/>
      <c r="S32" s="843"/>
      <c r="T32" s="843"/>
      <c r="U32" s="843"/>
      <c r="V32" s="843">
        <v>231</v>
      </c>
      <c r="W32" s="843"/>
      <c r="X32" s="843"/>
      <c r="Y32" s="843"/>
      <c r="Z32" s="843"/>
      <c r="AA32" s="844">
        <f t="shared" si="0"/>
        <v>3058</v>
      </c>
      <c r="AB32" s="846"/>
      <c r="AC32" s="846"/>
      <c r="AD32" s="846"/>
      <c r="AE32" s="847"/>
      <c r="AF32" s="845">
        <v>3058</v>
      </c>
      <c r="AG32" s="846"/>
      <c r="AH32" s="846"/>
      <c r="AI32" s="846"/>
      <c r="AJ32" s="847"/>
      <c r="AK32" s="915">
        <v>16</v>
      </c>
      <c r="AL32" s="916"/>
      <c r="AM32" s="916"/>
      <c r="AN32" s="916"/>
      <c r="AO32" s="916"/>
      <c r="AP32" s="916">
        <v>174</v>
      </c>
      <c r="AQ32" s="916"/>
      <c r="AR32" s="916"/>
      <c r="AS32" s="916"/>
      <c r="AT32" s="916"/>
      <c r="AU32" s="916" t="s">
        <v>598</v>
      </c>
      <c r="AV32" s="916"/>
      <c r="AW32" s="916"/>
      <c r="AX32" s="916"/>
      <c r="AY32" s="916"/>
      <c r="AZ32" s="917" t="s">
        <v>598</v>
      </c>
      <c r="BA32" s="917"/>
      <c r="BB32" s="917"/>
      <c r="BC32" s="917"/>
      <c r="BD32" s="917"/>
      <c r="BE32" s="913" t="s">
        <v>406</v>
      </c>
      <c r="BF32" s="913"/>
      <c r="BG32" s="913"/>
      <c r="BH32" s="913"/>
      <c r="BI32" s="914"/>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408</v>
      </c>
      <c r="C33" s="840"/>
      <c r="D33" s="840"/>
      <c r="E33" s="840"/>
      <c r="F33" s="840"/>
      <c r="G33" s="840"/>
      <c r="H33" s="840"/>
      <c r="I33" s="840"/>
      <c r="J33" s="840"/>
      <c r="K33" s="840"/>
      <c r="L33" s="840"/>
      <c r="M33" s="840"/>
      <c r="N33" s="840"/>
      <c r="O33" s="840"/>
      <c r="P33" s="841"/>
      <c r="Q33" s="842">
        <v>427</v>
      </c>
      <c r="R33" s="843"/>
      <c r="S33" s="843"/>
      <c r="T33" s="843"/>
      <c r="U33" s="843"/>
      <c r="V33" s="843">
        <v>298</v>
      </c>
      <c r="W33" s="843"/>
      <c r="X33" s="843"/>
      <c r="Y33" s="843"/>
      <c r="Z33" s="843"/>
      <c r="AA33" s="844">
        <f t="shared" si="0"/>
        <v>129</v>
      </c>
      <c r="AB33" s="846"/>
      <c r="AC33" s="846"/>
      <c r="AD33" s="846"/>
      <c r="AE33" s="847"/>
      <c r="AF33" s="845">
        <v>129</v>
      </c>
      <c r="AG33" s="846"/>
      <c r="AH33" s="846"/>
      <c r="AI33" s="846"/>
      <c r="AJ33" s="847"/>
      <c r="AK33" s="915">
        <v>1094</v>
      </c>
      <c r="AL33" s="916"/>
      <c r="AM33" s="916"/>
      <c r="AN33" s="916"/>
      <c r="AO33" s="916"/>
      <c r="AP33" s="916">
        <v>11891</v>
      </c>
      <c r="AQ33" s="916"/>
      <c r="AR33" s="916"/>
      <c r="AS33" s="916"/>
      <c r="AT33" s="916"/>
      <c r="AU33" s="916">
        <v>5834</v>
      </c>
      <c r="AV33" s="916"/>
      <c r="AW33" s="916"/>
      <c r="AX33" s="916"/>
      <c r="AY33" s="916"/>
      <c r="AZ33" s="917" t="s">
        <v>598</v>
      </c>
      <c r="BA33" s="917"/>
      <c r="BB33" s="917"/>
      <c r="BC33" s="917"/>
      <c r="BD33" s="917"/>
      <c r="BE33" s="913" t="s">
        <v>406</v>
      </c>
      <c r="BF33" s="913"/>
      <c r="BG33" s="913"/>
      <c r="BH33" s="913"/>
      <c r="BI33" s="914"/>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4"/>
      <c r="AB34" s="846"/>
      <c r="AC34" s="846"/>
      <c r="AD34" s="846"/>
      <c r="AE34" s="847"/>
      <c r="AF34" s="845"/>
      <c r="AG34" s="846"/>
      <c r="AH34" s="846"/>
      <c r="AI34" s="846"/>
      <c r="AJ34" s="847"/>
      <c r="AK34" s="915"/>
      <c r="AL34" s="916"/>
      <c r="AM34" s="916"/>
      <c r="AN34" s="916"/>
      <c r="AO34" s="916"/>
      <c r="AP34" s="916"/>
      <c r="AQ34" s="916"/>
      <c r="AR34" s="916"/>
      <c r="AS34" s="916"/>
      <c r="AT34" s="916"/>
      <c r="AU34" s="916"/>
      <c r="AV34" s="916"/>
      <c r="AW34" s="916"/>
      <c r="AX34" s="916"/>
      <c r="AY34" s="916"/>
      <c r="AZ34" s="917"/>
      <c r="BA34" s="917"/>
      <c r="BB34" s="917"/>
      <c r="BC34" s="917"/>
      <c r="BD34" s="917"/>
      <c r="BE34" s="913"/>
      <c r="BF34" s="913"/>
      <c r="BG34" s="913"/>
      <c r="BH34" s="913"/>
      <c r="BI34" s="914"/>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5"/>
      <c r="AL35" s="916"/>
      <c r="AM35" s="916"/>
      <c r="AN35" s="916"/>
      <c r="AO35" s="916"/>
      <c r="AP35" s="916"/>
      <c r="AQ35" s="916"/>
      <c r="AR35" s="916"/>
      <c r="AS35" s="916"/>
      <c r="AT35" s="916"/>
      <c r="AU35" s="916"/>
      <c r="AV35" s="916"/>
      <c r="AW35" s="916"/>
      <c r="AX35" s="916"/>
      <c r="AY35" s="916"/>
      <c r="AZ35" s="917"/>
      <c r="BA35" s="917"/>
      <c r="BB35" s="917"/>
      <c r="BC35" s="917"/>
      <c r="BD35" s="917"/>
      <c r="BE35" s="913"/>
      <c r="BF35" s="913"/>
      <c r="BG35" s="913"/>
      <c r="BH35" s="913"/>
      <c r="BI35" s="914"/>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5"/>
      <c r="AL36" s="916"/>
      <c r="AM36" s="916"/>
      <c r="AN36" s="916"/>
      <c r="AO36" s="916"/>
      <c r="AP36" s="916"/>
      <c r="AQ36" s="916"/>
      <c r="AR36" s="916"/>
      <c r="AS36" s="916"/>
      <c r="AT36" s="916"/>
      <c r="AU36" s="916"/>
      <c r="AV36" s="916"/>
      <c r="AW36" s="916"/>
      <c r="AX36" s="916"/>
      <c r="AY36" s="916"/>
      <c r="AZ36" s="917"/>
      <c r="BA36" s="917"/>
      <c r="BB36" s="917"/>
      <c r="BC36" s="917"/>
      <c r="BD36" s="917"/>
      <c r="BE36" s="913"/>
      <c r="BF36" s="913"/>
      <c r="BG36" s="913"/>
      <c r="BH36" s="913"/>
      <c r="BI36" s="914"/>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5"/>
      <c r="AL37" s="916"/>
      <c r="AM37" s="916"/>
      <c r="AN37" s="916"/>
      <c r="AO37" s="916"/>
      <c r="AP37" s="916"/>
      <c r="AQ37" s="916"/>
      <c r="AR37" s="916"/>
      <c r="AS37" s="916"/>
      <c r="AT37" s="916"/>
      <c r="AU37" s="916"/>
      <c r="AV37" s="916"/>
      <c r="AW37" s="916"/>
      <c r="AX37" s="916"/>
      <c r="AY37" s="916"/>
      <c r="AZ37" s="917"/>
      <c r="BA37" s="917"/>
      <c r="BB37" s="917"/>
      <c r="BC37" s="917"/>
      <c r="BD37" s="917"/>
      <c r="BE37" s="913"/>
      <c r="BF37" s="913"/>
      <c r="BG37" s="913"/>
      <c r="BH37" s="913"/>
      <c r="BI37" s="914"/>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5"/>
      <c r="AL38" s="916"/>
      <c r="AM38" s="916"/>
      <c r="AN38" s="916"/>
      <c r="AO38" s="916"/>
      <c r="AP38" s="916"/>
      <c r="AQ38" s="916"/>
      <c r="AR38" s="916"/>
      <c r="AS38" s="916"/>
      <c r="AT38" s="916"/>
      <c r="AU38" s="916"/>
      <c r="AV38" s="916"/>
      <c r="AW38" s="916"/>
      <c r="AX38" s="916"/>
      <c r="AY38" s="916"/>
      <c r="AZ38" s="917"/>
      <c r="BA38" s="917"/>
      <c r="BB38" s="917"/>
      <c r="BC38" s="917"/>
      <c r="BD38" s="917"/>
      <c r="BE38" s="913"/>
      <c r="BF38" s="913"/>
      <c r="BG38" s="913"/>
      <c r="BH38" s="913"/>
      <c r="BI38" s="914"/>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5"/>
      <c r="AL39" s="916"/>
      <c r="AM39" s="916"/>
      <c r="AN39" s="916"/>
      <c r="AO39" s="916"/>
      <c r="AP39" s="916"/>
      <c r="AQ39" s="916"/>
      <c r="AR39" s="916"/>
      <c r="AS39" s="916"/>
      <c r="AT39" s="916"/>
      <c r="AU39" s="916"/>
      <c r="AV39" s="916"/>
      <c r="AW39" s="916"/>
      <c r="AX39" s="916"/>
      <c r="AY39" s="916"/>
      <c r="AZ39" s="917"/>
      <c r="BA39" s="917"/>
      <c r="BB39" s="917"/>
      <c r="BC39" s="917"/>
      <c r="BD39" s="917"/>
      <c r="BE39" s="913"/>
      <c r="BF39" s="913"/>
      <c r="BG39" s="913"/>
      <c r="BH39" s="913"/>
      <c r="BI39" s="914"/>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5"/>
      <c r="AL40" s="916"/>
      <c r="AM40" s="916"/>
      <c r="AN40" s="916"/>
      <c r="AO40" s="916"/>
      <c r="AP40" s="916"/>
      <c r="AQ40" s="916"/>
      <c r="AR40" s="916"/>
      <c r="AS40" s="916"/>
      <c r="AT40" s="916"/>
      <c r="AU40" s="916"/>
      <c r="AV40" s="916"/>
      <c r="AW40" s="916"/>
      <c r="AX40" s="916"/>
      <c r="AY40" s="916"/>
      <c r="AZ40" s="917"/>
      <c r="BA40" s="917"/>
      <c r="BB40" s="917"/>
      <c r="BC40" s="917"/>
      <c r="BD40" s="917"/>
      <c r="BE40" s="913"/>
      <c r="BF40" s="913"/>
      <c r="BG40" s="913"/>
      <c r="BH40" s="913"/>
      <c r="BI40" s="914"/>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5"/>
      <c r="AL41" s="916"/>
      <c r="AM41" s="916"/>
      <c r="AN41" s="916"/>
      <c r="AO41" s="916"/>
      <c r="AP41" s="916"/>
      <c r="AQ41" s="916"/>
      <c r="AR41" s="916"/>
      <c r="AS41" s="916"/>
      <c r="AT41" s="916"/>
      <c r="AU41" s="916"/>
      <c r="AV41" s="916"/>
      <c r="AW41" s="916"/>
      <c r="AX41" s="916"/>
      <c r="AY41" s="916"/>
      <c r="AZ41" s="917"/>
      <c r="BA41" s="917"/>
      <c r="BB41" s="917"/>
      <c r="BC41" s="917"/>
      <c r="BD41" s="917"/>
      <c r="BE41" s="913"/>
      <c r="BF41" s="913"/>
      <c r="BG41" s="913"/>
      <c r="BH41" s="913"/>
      <c r="BI41" s="914"/>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5"/>
      <c r="AL42" s="916"/>
      <c r="AM42" s="916"/>
      <c r="AN42" s="916"/>
      <c r="AO42" s="916"/>
      <c r="AP42" s="916"/>
      <c r="AQ42" s="916"/>
      <c r="AR42" s="916"/>
      <c r="AS42" s="916"/>
      <c r="AT42" s="916"/>
      <c r="AU42" s="916"/>
      <c r="AV42" s="916"/>
      <c r="AW42" s="916"/>
      <c r="AX42" s="916"/>
      <c r="AY42" s="916"/>
      <c r="AZ42" s="917"/>
      <c r="BA42" s="917"/>
      <c r="BB42" s="917"/>
      <c r="BC42" s="917"/>
      <c r="BD42" s="917"/>
      <c r="BE42" s="913"/>
      <c r="BF42" s="913"/>
      <c r="BG42" s="913"/>
      <c r="BH42" s="913"/>
      <c r="BI42" s="914"/>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5"/>
      <c r="AL43" s="916"/>
      <c r="AM43" s="916"/>
      <c r="AN43" s="916"/>
      <c r="AO43" s="916"/>
      <c r="AP43" s="916"/>
      <c r="AQ43" s="916"/>
      <c r="AR43" s="916"/>
      <c r="AS43" s="916"/>
      <c r="AT43" s="916"/>
      <c r="AU43" s="916"/>
      <c r="AV43" s="916"/>
      <c r="AW43" s="916"/>
      <c r="AX43" s="916"/>
      <c r="AY43" s="916"/>
      <c r="AZ43" s="917"/>
      <c r="BA43" s="917"/>
      <c r="BB43" s="917"/>
      <c r="BC43" s="917"/>
      <c r="BD43" s="917"/>
      <c r="BE43" s="913"/>
      <c r="BF43" s="913"/>
      <c r="BG43" s="913"/>
      <c r="BH43" s="913"/>
      <c r="BI43" s="914"/>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5"/>
      <c r="AL44" s="916"/>
      <c r="AM44" s="916"/>
      <c r="AN44" s="916"/>
      <c r="AO44" s="916"/>
      <c r="AP44" s="916"/>
      <c r="AQ44" s="916"/>
      <c r="AR44" s="916"/>
      <c r="AS44" s="916"/>
      <c r="AT44" s="916"/>
      <c r="AU44" s="916"/>
      <c r="AV44" s="916"/>
      <c r="AW44" s="916"/>
      <c r="AX44" s="916"/>
      <c r="AY44" s="916"/>
      <c r="AZ44" s="917"/>
      <c r="BA44" s="917"/>
      <c r="BB44" s="917"/>
      <c r="BC44" s="917"/>
      <c r="BD44" s="917"/>
      <c r="BE44" s="913"/>
      <c r="BF44" s="913"/>
      <c r="BG44" s="913"/>
      <c r="BH44" s="913"/>
      <c r="BI44" s="914"/>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5"/>
      <c r="AL45" s="916"/>
      <c r="AM45" s="916"/>
      <c r="AN45" s="916"/>
      <c r="AO45" s="916"/>
      <c r="AP45" s="916"/>
      <c r="AQ45" s="916"/>
      <c r="AR45" s="916"/>
      <c r="AS45" s="916"/>
      <c r="AT45" s="916"/>
      <c r="AU45" s="916"/>
      <c r="AV45" s="916"/>
      <c r="AW45" s="916"/>
      <c r="AX45" s="916"/>
      <c r="AY45" s="916"/>
      <c r="AZ45" s="917"/>
      <c r="BA45" s="917"/>
      <c r="BB45" s="917"/>
      <c r="BC45" s="917"/>
      <c r="BD45" s="917"/>
      <c r="BE45" s="913"/>
      <c r="BF45" s="913"/>
      <c r="BG45" s="913"/>
      <c r="BH45" s="913"/>
      <c r="BI45" s="914"/>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5"/>
      <c r="AL46" s="916"/>
      <c r="AM46" s="916"/>
      <c r="AN46" s="916"/>
      <c r="AO46" s="916"/>
      <c r="AP46" s="916"/>
      <c r="AQ46" s="916"/>
      <c r="AR46" s="916"/>
      <c r="AS46" s="916"/>
      <c r="AT46" s="916"/>
      <c r="AU46" s="916"/>
      <c r="AV46" s="916"/>
      <c r="AW46" s="916"/>
      <c r="AX46" s="916"/>
      <c r="AY46" s="916"/>
      <c r="AZ46" s="917"/>
      <c r="BA46" s="917"/>
      <c r="BB46" s="917"/>
      <c r="BC46" s="917"/>
      <c r="BD46" s="917"/>
      <c r="BE46" s="913"/>
      <c r="BF46" s="913"/>
      <c r="BG46" s="913"/>
      <c r="BH46" s="913"/>
      <c r="BI46" s="914"/>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5"/>
      <c r="AL47" s="916"/>
      <c r="AM47" s="916"/>
      <c r="AN47" s="916"/>
      <c r="AO47" s="916"/>
      <c r="AP47" s="916"/>
      <c r="AQ47" s="916"/>
      <c r="AR47" s="916"/>
      <c r="AS47" s="916"/>
      <c r="AT47" s="916"/>
      <c r="AU47" s="916"/>
      <c r="AV47" s="916"/>
      <c r="AW47" s="916"/>
      <c r="AX47" s="916"/>
      <c r="AY47" s="916"/>
      <c r="AZ47" s="917"/>
      <c r="BA47" s="917"/>
      <c r="BB47" s="917"/>
      <c r="BC47" s="917"/>
      <c r="BD47" s="917"/>
      <c r="BE47" s="913"/>
      <c r="BF47" s="913"/>
      <c r="BG47" s="913"/>
      <c r="BH47" s="913"/>
      <c r="BI47" s="914"/>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5"/>
      <c r="AL48" s="916"/>
      <c r="AM48" s="916"/>
      <c r="AN48" s="916"/>
      <c r="AO48" s="916"/>
      <c r="AP48" s="916"/>
      <c r="AQ48" s="916"/>
      <c r="AR48" s="916"/>
      <c r="AS48" s="916"/>
      <c r="AT48" s="916"/>
      <c r="AU48" s="916"/>
      <c r="AV48" s="916"/>
      <c r="AW48" s="916"/>
      <c r="AX48" s="916"/>
      <c r="AY48" s="916"/>
      <c r="AZ48" s="917"/>
      <c r="BA48" s="917"/>
      <c r="BB48" s="917"/>
      <c r="BC48" s="917"/>
      <c r="BD48" s="917"/>
      <c r="BE48" s="913"/>
      <c r="BF48" s="913"/>
      <c r="BG48" s="913"/>
      <c r="BH48" s="913"/>
      <c r="BI48" s="914"/>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5"/>
      <c r="AL49" s="916"/>
      <c r="AM49" s="916"/>
      <c r="AN49" s="916"/>
      <c r="AO49" s="916"/>
      <c r="AP49" s="916"/>
      <c r="AQ49" s="916"/>
      <c r="AR49" s="916"/>
      <c r="AS49" s="916"/>
      <c r="AT49" s="916"/>
      <c r="AU49" s="916"/>
      <c r="AV49" s="916"/>
      <c r="AW49" s="916"/>
      <c r="AX49" s="916"/>
      <c r="AY49" s="916"/>
      <c r="AZ49" s="917"/>
      <c r="BA49" s="917"/>
      <c r="BB49" s="917"/>
      <c r="BC49" s="917"/>
      <c r="BD49" s="917"/>
      <c r="BE49" s="913"/>
      <c r="BF49" s="913"/>
      <c r="BG49" s="913"/>
      <c r="BH49" s="913"/>
      <c r="BI49" s="914"/>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8"/>
      <c r="R50" s="919"/>
      <c r="S50" s="919"/>
      <c r="T50" s="919"/>
      <c r="U50" s="919"/>
      <c r="V50" s="919"/>
      <c r="W50" s="919"/>
      <c r="X50" s="919"/>
      <c r="Y50" s="919"/>
      <c r="Z50" s="919"/>
      <c r="AA50" s="919"/>
      <c r="AB50" s="919"/>
      <c r="AC50" s="919"/>
      <c r="AD50" s="919"/>
      <c r="AE50" s="920"/>
      <c r="AF50" s="845"/>
      <c r="AG50" s="846"/>
      <c r="AH50" s="846"/>
      <c r="AI50" s="846"/>
      <c r="AJ50" s="847"/>
      <c r="AK50" s="921"/>
      <c r="AL50" s="919"/>
      <c r="AM50" s="919"/>
      <c r="AN50" s="919"/>
      <c r="AO50" s="919"/>
      <c r="AP50" s="919"/>
      <c r="AQ50" s="919"/>
      <c r="AR50" s="919"/>
      <c r="AS50" s="919"/>
      <c r="AT50" s="919"/>
      <c r="AU50" s="919"/>
      <c r="AV50" s="919"/>
      <c r="AW50" s="919"/>
      <c r="AX50" s="919"/>
      <c r="AY50" s="919"/>
      <c r="AZ50" s="922"/>
      <c r="BA50" s="922"/>
      <c r="BB50" s="922"/>
      <c r="BC50" s="922"/>
      <c r="BD50" s="922"/>
      <c r="BE50" s="913"/>
      <c r="BF50" s="913"/>
      <c r="BG50" s="913"/>
      <c r="BH50" s="913"/>
      <c r="BI50" s="914"/>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8"/>
      <c r="R51" s="919"/>
      <c r="S51" s="919"/>
      <c r="T51" s="919"/>
      <c r="U51" s="919"/>
      <c r="V51" s="919"/>
      <c r="W51" s="919"/>
      <c r="X51" s="919"/>
      <c r="Y51" s="919"/>
      <c r="Z51" s="919"/>
      <c r="AA51" s="919"/>
      <c r="AB51" s="919"/>
      <c r="AC51" s="919"/>
      <c r="AD51" s="919"/>
      <c r="AE51" s="920"/>
      <c r="AF51" s="845"/>
      <c r="AG51" s="846"/>
      <c r="AH51" s="846"/>
      <c r="AI51" s="846"/>
      <c r="AJ51" s="847"/>
      <c r="AK51" s="921"/>
      <c r="AL51" s="919"/>
      <c r="AM51" s="919"/>
      <c r="AN51" s="919"/>
      <c r="AO51" s="919"/>
      <c r="AP51" s="919"/>
      <c r="AQ51" s="919"/>
      <c r="AR51" s="919"/>
      <c r="AS51" s="919"/>
      <c r="AT51" s="919"/>
      <c r="AU51" s="919"/>
      <c r="AV51" s="919"/>
      <c r="AW51" s="919"/>
      <c r="AX51" s="919"/>
      <c r="AY51" s="919"/>
      <c r="AZ51" s="922"/>
      <c r="BA51" s="922"/>
      <c r="BB51" s="922"/>
      <c r="BC51" s="922"/>
      <c r="BD51" s="922"/>
      <c r="BE51" s="913"/>
      <c r="BF51" s="913"/>
      <c r="BG51" s="913"/>
      <c r="BH51" s="913"/>
      <c r="BI51" s="914"/>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8"/>
      <c r="R52" s="919"/>
      <c r="S52" s="919"/>
      <c r="T52" s="919"/>
      <c r="U52" s="919"/>
      <c r="V52" s="919"/>
      <c r="W52" s="919"/>
      <c r="X52" s="919"/>
      <c r="Y52" s="919"/>
      <c r="Z52" s="919"/>
      <c r="AA52" s="919"/>
      <c r="AB52" s="919"/>
      <c r="AC52" s="919"/>
      <c r="AD52" s="919"/>
      <c r="AE52" s="920"/>
      <c r="AF52" s="845"/>
      <c r="AG52" s="846"/>
      <c r="AH52" s="846"/>
      <c r="AI52" s="846"/>
      <c r="AJ52" s="847"/>
      <c r="AK52" s="921"/>
      <c r="AL52" s="919"/>
      <c r="AM52" s="919"/>
      <c r="AN52" s="919"/>
      <c r="AO52" s="919"/>
      <c r="AP52" s="919"/>
      <c r="AQ52" s="919"/>
      <c r="AR52" s="919"/>
      <c r="AS52" s="919"/>
      <c r="AT52" s="919"/>
      <c r="AU52" s="919"/>
      <c r="AV52" s="919"/>
      <c r="AW52" s="919"/>
      <c r="AX52" s="919"/>
      <c r="AY52" s="919"/>
      <c r="AZ52" s="922"/>
      <c r="BA52" s="922"/>
      <c r="BB52" s="922"/>
      <c r="BC52" s="922"/>
      <c r="BD52" s="922"/>
      <c r="BE52" s="913"/>
      <c r="BF52" s="913"/>
      <c r="BG52" s="913"/>
      <c r="BH52" s="913"/>
      <c r="BI52" s="914"/>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8"/>
      <c r="R53" s="919"/>
      <c r="S53" s="919"/>
      <c r="T53" s="919"/>
      <c r="U53" s="919"/>
      <c r="V53" s="919"/>
      <c r="W53" s="919"/>
      <c r="X53" s="919"/>
      <c r="Y53" s="919"/>
      <c r="Z53" s="919"/>
      <c r="AA53" s="919"/>
      <c r="AB53" s="919"/>
      <c r="AC53" s="919"/>
      <c r="AD53" s="919"/>
      <c r="AE53" s="920"/>
      <c r="AF53" s="845"/>
      <c r="AG53" s="846"/>
      <c r="AH53" s="846"/>
      <c r="AI53" s="846"/>
      <c r="AJ53" s="847"/>
      <c r="AK53" s="921"/>
      <c r="AL53" s="919"/>
      <c r="AM53" s="919"/>
      <c r="AN53" s="919"/>
      <c r="AO53" s="919"/>
      <c r="AP53" s="919"/>
      <c r="AQ53" s="919"/>
      <c r="AR53" s="919"/>
      <c r="AS53" s="919"/>
      <c r="AT53" s="919"/>
      <c r="AU53" s="919"/>
      <c r="AV53" s="919"/>
      <c r="AW53" s="919"/>
      <c r="AX53" s="919"/>
      <c r="AY53" s="919"/>
      <c r="AZ53" s="922"/>
      <c r="BA53" s="922"/>
      <c r="BB53" s="922"/>
      <c r="BC53" s="922"/>
      <c r="BD53" s="922"/>
      <c r="BE53" s="913"/>
      <c r="BF53" s="913"/>
      <c r="BG53" s="913"/>
      <c r="BH53" s="913"/>
      <c r="BI53" s="914"/>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8"/>
      <c r="R54" s="919"/>
      <c r="S54" s="919"/>
      <c r="T54" s="919"/>
      <c r="U54" s="919"/>
      <c r="V54" s="919"/>
      <c r="W54" s="919"/>
      <c r="X54" s="919"/>
      <c r="Y54" s="919"/>
      <c r="Z54" s="919"/>
      <c r="AA54" s="919"/>
      <c r="AB54" s="919"/>
      <c r="AC54" s="919"/>
      <c r="AD54" s="919"/>
      <c r="AE54" s="920"/>
      <c r="AF54" s="845"/>
      <c r="AG54" s="846"/>
      <c r="AH54" s="846"/>
      <c r="AI54" s="846"/>
      <c r="AJ54" s="847"/>
      <c r="AK54" s="921"/>
      <c r="AL54" s="919"/>
      <c r="AM54" s="919"/>
      <c r="AN54" s="919"/>
      <c r="AO54" s="919"/>
      <c r="AP54" s="919"/>
      <c r="AQ54" s="919"/>
      <c r="AR54" s="919"/>
      <c r="AS54" s="919"/>
      <c r="AT54" s="919"/>
      <c r="AU54" s="919"/>
      <c r="AV54" s="919"/>
      <c r="AW54" s="919"/>
      <c r="AX54" s="919"/>
      <c r="AY54" s="919"/>
      <c r="AZ54" s="922"/>
      <c r="BA54" s="922"/>
      <c r="BB54" s="922"/>
      <c r="BC54" s="922"/>
      <c r="BD54" s="922"/>
      <c r="BE54" s="913"/>
      <c r="BF54" s="913"/>
      <c r="BG54" s="913"/>
      <c r="BH54" s="913"/>
      <c r="BI54" s="914"/>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8"/>
      <c r="R55" s="919"/>
      <c r="S55" s="919"/>
      <c r="T55" s="919"/>
      <c r="U55" s="919"/>
      <c r="V55" s="919"/>
      <c r="W55" s="919"/>
      <c r="X55" s="919"/>
      <c r="Y55" s="919"/>
      <c r="Z55" s="919"/>
      <c r="AA55" s="919"/>
      <c r="AB55" s="919"/>
      <c r="AC55" s="919"/>
      <c r="AD55" s="919"/>
      <c r="AE55" s="920"/>
      <c r="AF55" s="845"/>
      <c r="AG55" s="846"/>
      <c r="AH55" s="846"/>
      <c r="AI55" s="846"/>
      <c r="AJ55" s="847"/>
      <c r="AK55" s="921"/>
      <c r="AL55" s="919"/>
      <c r="AM55" s="919"/>
      <c r="AN55" s="919"/>
      <c r="AO55" s="919"/>
      <c r="AP55" s="919"/>
      <c r="AQ55" s="919"/>
      <c r="AR55" s="919"/>
      <c r="AS55" s="919"/>
      <c r="AT55" s="919"/>
      <c r="AU55" s="919"/>
      <c r="AV55" s="919"/>
      <c r="AW55" s="919"/>
      <c r="AX55" s="919"/>
      <c r="AY55" s="919"/>
      <c r="AZ55" s="922"/>
      <c r="BA55" s="922"/>
      <c r="BB55" s="922"/>
      <c r="BC55" s="922"/>
      <c r="BD55" s="922"/>
      <c r="BE55" s="913"/>
      <c r="BF55" s="913"/>
      <c r="BG55" s="913"/>
      <c r="BH55" s="913"/>
      <c r="BI55" s="914"/>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8"/>
      <c r="R56" s="919"/>
      <c r="S56" s="919"/>
      <c r="T56" s="919"/>
      <c r="U56" s="919"/>
      <c r="V56" s="919"/>
      <c r="W56" s="919"/>
      <c r="X56" s="919"/>
      <c r="Y56" s="919"/>
      <c r="Z56" s="919"/>
      <c r="AA56" s="919"/>
      <c r="AB56" s="919"/>
      <c r="AC56" s="919"/>
      <c r="AD56" s="919"/>
      <c r="AE56" s="920"/>
      <c r="AF56" s="845"/>
      <c r="AG56" s="846"/>
      <c r="AH56" s="846"/>
      <c r="AI56" s="846"/>
      <c r="AJ56" s="847"/>
      <c r="AK56" s="921"/>
      <c r="AL56" s="919"/>
      <c r="AM56" s="919"/>
      <c r="AN56" s="919"/>
      <c r="AO56" s="919"/>
      <c r="AP56" s="919"/>
      <c r="AQ56" s="919"/>
      <c r="AR56" s="919"/>
      <c r="AS56" s="919"/>
      <c r="AT56" s="919"/>
      <c r="AU56" s="919"/>
      <c r="AV56" s="919"/>
      <c r="AW56" s="919"/>
      <c r="AX56" s="919"/>
      <c r="AY56" s="919"/>
      <c r="AZ56" s="922"/>
      <c r="BA56" s="922"/>
      <c r="BB56" s="922"/>
      <c r="BC56" s="922"/>
      <c r="BD56" s="922"/>
      <c r="BE56" s="913"/>
      <c r="BF56" s="913"/>
      <c r="BG56" s="913"/>
      <c r="BH56" s="913"/>
      <c r="BI56" s="914"/>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8"/>
      <c r="R57" s="919"/>
      <c r="S57" s="919"/>
      <c r="T57" s="919"/>
      <c r="U57" s="919"/>
      <c r="V57" s="919"/>
      <c r="W57" s="919"/>
      <c r="X57" s="919"/>
      <c r="Y57" s="919"/>
      <c r="Z57" s="919"/>
      <c r="AA57" s="919"/>
      <c r="AB57" s="919"/>
      <c r="AC57" s="919"/>
      <c r="AD57" s="919"/>
      <c r="AE57" s="920"/>
      <c r="AF57" s="845"/>
      <c r="AG57" s="846"/>
      <c r="AH57" s="846"/>
      <c r="AI57" s="846"/>
      <c r="AJ57" s="847"/>
      <c r="AK57" s="921"/>
      <c r="AL57" s="919"/>
      <c r="AM57" s="919"/>
      <c r="AN57" s="919"/>
      <c r="AO57" s="919"/>
      <c r="AP57" s="919"/>
      <c r="AQ57" s="919"/>
      <c r="AR57" s="919"/>
      <c r="AS57" s="919"/>
      <c r="AT57" s="919"/>
      <c r="AU57" s="919"/>
      <c r="AV57" s="919"/>
      <c r="AW57" s="919"/>
      <c r="AX57" s="919"/>
      <c r="AY57" s="919"/>
      <c r="AZ57" s="922"/>
      <c r="BA57" s="922"/>
      <c r="BB57" s="922"/>
      <c r="BC57" s="922"/>
      <c r="BD57" s="922"/>
      <c r="BE57" s="913"/>
      <c r="BF57" s="913"/>
      <c r="BG57" s="913"/>
      <c r="BH57" s="913"/>
      <c r="BI57" s="914"/>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8"/>
      <c r="R58" s="919"/>
      <c r="S58" s="919"/>
      <c r="T58" s="919"/>
      <c r="U58" s="919"/>
      <c r="V58" s="919"/>
      <c r="W58" s="919"/>
      <c r="X58" s="919"/>
      <c r="Y58" s="919"/>
      <c r="Z58" s="919"/>
      <c r="AA58" s="919"/>
      <c r="AB58" s="919"/>
      <c r="AC58" s="919"/>
      <c r="AD58" s="919"/>
      <c r="AE58" s="920"/>
      <c r="AF58" s="845"/>
      <c r="AG58" s="846"/>
      <c r="AH58" s="846"/>
      <c r="AI58" s="846"/>
      <c r="AJ58" s="847"/>
      <c r="AK58" s="921"/>
      <c r="AL58" s="919"/>
      <c r="AM58" s="919"/>
      <c r="AN58" s="919"/>
      <c r="AO58" s="919"/>
      <c r="AP58" s="919"/>
      <c r="AQ58" s="919"/>
      <c r="AR58" s="919"/>
      <c r="AS58" s="919"/>
      <c r="AT58" s="919"/>
      <c r="AU58" s="919"/>
      <c r="AV58" s="919"/>
      <c r="AW58" s="919"/>
      <c r="AX58" s="919"/>
      <c r="AY58" s="919"/>
      <c r="AZ58" s="922"/>
      <c r="BA58" s="922"/>
      <c r="BB58" s="922"/>
      <c r="BC58" s="922"/>
      <c r="BD58" s="922"/>
      <c r="BE58" s="913"/>
      <c r="BF58" s="913"/>
      <c r="BG58" s="913"/>
      <c r="BH58" s="913"/>
      <c r="BI58" s="914"/>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8"/>
      <c r="R59" s="919"/>
      <c r="S59" s="919"/>
      <c r="T59" s="919"/>
      <c r="U59" s="919"/>
      <c r="V59" s="919"/>
      <c r="W59" s="919"/>
      <c r="X59" s="919"/>
      <c r="Y59" s="919"/>
      <c r="Z59" s="919"/>
      <c r="AA59" s="919"/>
      <c r="AB59" s="919"/>
      <c r="AC59" s="919"/>
      <c r="AD59" s="919"/>
      <c r="AE59" s="920"/>
      <c r="AF59" s="845"/>
      <c r="AG59" s="846"/>
      <c r="AH59" s="846"/>
      <c r="AI59" s="846"/>
      <c r="AJ59" s="847"/>
      <c r="AK59" s="921"/>
      <c r="AL59" s="919"/>
      <c r="AM59" s="919"/>
      <c r="AN59" s="919"/>
      <c r="AO59" s="919"/>
      <c r="AP59" s="919"/>
      <c r="AQ59" s="919"/>
      <c r="AR59" s="919"/>
      <c r="AS59" s="919"/>
      <c r="AT59" s="919"/>
      <c r="AU59" s="919"/>
      <c r="AV59" s="919"/>
      <c r="AW59" s="919"/>
      <c r="AX59" s="919"/>
      <c r="AY59" s="919"/>
      <c r="AZ59" s="922"/>
      <c r="BA59" s="922"/>
      <c r="BB59" s="922"/>
      <c r="BC59" s="922"/>
      <c r="BD59" s="922"/>
      <c r="BE59" s="913"/>
      <c r="BF59" s="913"/>
      <c r="BG59" s="913"/>
      <c r="BH59" s="913"/>
      <c r="BI59" s="914"/>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8"/>
      <c r="R60" s="919"/>
      <c r="S60" s="919"/>
      <c r="T60" s="919"/>
      <c r="U60" s="919"/>
      <c r="V60" s="919"/>
      <c r="W60" s="919"/>
      <c r="X60" s="919"/>
      <c r="Y60" s="919"/>
      <c r="Z60" s="919"/>
      <c r="AA60" s="919"/>
      <c r="AB60" s="919"/>
      <c r="AC60" s="919"/>
      <c r="AD60" s="919"/>
      <c r="AE60" s="920"/>
      <c r="AF60" s="845"/>
      <c r="AG60" s="846"/>
      <c r="AH60" s="846"/>
      <c r="AI60" s="846"/>
      <c r="AJ60" s="847"/>
      <c r="AK60" s="921"/>
      <c r="AL60" s="919"/>
      <c r="AM60" s="919"/>
      <c r="AN60" s="919"/>
      <c r="AO60" s="919"/>
      <c r="AP60" s="919"/>
      <c r="AQ60" s="919"/>
      <c r="AR60" s="919"/>
      <c r="AS60" s="919"/>
      <c r="AT60" s="919"/>
      <c r="AU60" s="919"/>
      <c r="AV60" s="919"/>
      <c r="AW60" s="919"/>
      <c r="AX60" s="919"/>
      <c r="AY60" s="919"/>
      <c r="AZ60" s="922"/>
      <c r="BA60" s="922"/>
      <c r="BB60" s="922"/>
      <c r="BC60" s="922"/>
      <c r="BD60" s="922"/>
      <c r="BE60" s="913"/>
      <c r="BF60" s="913"/>
      <c r="BG60" s="913"/>
      <c r="BH60" s="913"/>
      <c r="BI60" s="914"/>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8"/>
      <c r="R61" s="919"/>
      <c r="S61" s="919"/>
      <c r="T61" s="919"/>
      <c r="U61" s="919"/>
      <c r="V61" s="919"/>
      <c r="W61" s="919"/>
      <c r="X61" s="919"/>
      <c r="Y61" s="919"/>
      <c r="Z61" s="919"/>
      <c r="AA61" s="919"/>
      <c r="AB61" s="919"/>
      <c r="AC61" s="919"/>
      <c r="AD61" s="919"/>
      <c r="AE61" s="920"/>
      <c r="AF61" s="845"/>
      <c r="AG61" s="846"/>
      <c r="AH61" s="846"/>
      <c r="AI61" s="846"/>
      <c r="AJ61" s="847"/>
      <c r="AK61" s="921"/>
      <c r="AL61" s="919"/>
      <c r="AM61" s="919"/>
      <c r="AN61" s="919"/>
      <c r="AO61" s="919"/>
      <c r="AP61" s="919"/>
      <c r="AQ61" s="919"/>
      <c r="AR61" s="919"/>
      <c r="AS61" s="919"/>
      <c r="AT61" s="919"/>
      <c r="AU61" s="919"/>
      <c r="AV61" s="919"/>
      <c r="AW61" s="919"/>
      <c r="AX61" s="919"/>
      <c r="AY61" s="919"/>
      <c r="AZ61" s="922"/>
      <c r="BA61" s="922"/>
      <c r="BB61" s="922"/>
      <c r="BC61" s="922"/>
      <c r="BD61" s="922"/>
      <c r="BE61" s="913"/>
      <c r="BF61" s="913"/>
      <c r="BG61" s="913"/>
      <c r="BH61" s="913"/>
      <c r="BI61" s="914"/>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8"/>
      <c r="R62" s="919"/>
      <c r="S62" s="919"/>
      <c r="T62" s="919"/>
      <c r="U62" s="919"/>
      <c r="V62" s="919"/>
      <c r="W62" s="919"/>
      <c r="X62" s="919"/>
      <c r="Y62" s="919"/>
      <c r="Z62" s="919"/>
      <c r="AA62" s="919"/>
      <c r="AB62" s="919"/>
      <c r="AC62" s="919"/>
      <c r="AD62" s="919"/>
      <c r="AE62" s="920"/>
      <c r="AF62" s="845"/>
      <c r="AG62" s="846"/>
      <c r="AH62" s="846"/>
      <c r="AI62" s="846"/>
      <c r="AJ62" s="847"/>
      <c r="AK62" s="921"/>
      <c r="AL62" s="919"/>
      <c r="AM62" s="919"/>
      <c r="AN62" s="919"/>
      <c r="AO62" s="919"/>
      <c r="AP62" s="919"/>
      <c r="AQ62" s="919"/>
      <c r="AR62" s="919"/>
      <c r="AS62" s="919"/>
      <c r="AT62" s="919"/>
      <c r="AU62" s="919"/>
      <c r="AV62" s="919"/>
      <c r="AW62" s="919"/>
      <c r="AX62" s="919"/>
      <c r="AY62" s="919"/>
      <c r="AZ62" s="922"/>
      <c r="BA62" s="922"/>
      <c r="BB62" s="922"/>
      <c r="BC62" s="922"/>
      <c r="BD62" s="922"/>
      <c r="BE62" s="913"/>
      <c r="BF62" s="913"/>
      <c r="BG62" s="913"/>
      <c r="BH62" s="913"/>
      <c r="BI62" s="914"/>
      <c r="BJ62" s="930" t="s">
        <v>409</v>
      </c>
      <c r="BK62" s="893"/>
      <c r="BL62" s="893"/>
      <c r="BM62" s="893"/>
      <c r="BN62" s="894"/>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390</v>
      </c>
      <c r="B63" s="874" t="s">
        <v>410</v>
      </c>
      <c r="C63" s="875"/>
      <c r="D63" s="875"/>
      <c r="E63" s="875"/>
      <c r="F63" s="875"/>
      <c r="G63" s="875"/>
      <c r="H63" s="875"/>
      <c r="I63" s="875"/>
      <c r="J63" s="875"/>
      <c r="K63" s="875"/>
      <c r="L63" s="875"/>
      <c r="M63" s="875"/>
      <c r="N63" s="875"/>
      <c r="O63" s="875"/>
      <c r="P63" s="876"/>
      <c r="Q63" s="923"/>
      <c r="R63" s="924"/>
      <c r="S63" s="924"/>
      <c r="T63" s="924"/>
      <c r="U63" s="924"/>
      <c r="V63" s="924"/>
      <c r="W63" s="924"/>
      <c r="X63" s="924"/>
      <c r="Y63" s="924"/>
      <c r="Z63" s="924"/>
      <c r="AA63" s="924"/>
      <c r="AB63" s="924"/>
      <c r="AC63" s="924"/>
      <c r="AD63" s="924"/>
      <c r="AE63" s="925"/>
      <c r="AF63" s="926">
        <v>3858</v>
      </c>
      <c r="AG63" s="927"/>
      <c r="AH63" s="927"/>
      <c r="AI63" s="927"/>
      <c r="AJ63" s="928"/>
      <c r="AK63" s="929"/>
      <c r="AL63" s="924"/>
      <c r="AM63" s="924"/>
      <c r="AN63" s="924"/>
      <c r="AO63" s="924"/>
      <c r="AP63" s="927">
        <v>12470</v>
      </c>
      <c r="AQ63" s="927"/>
      <c r="AR63" s="927"/>
      <c r="AS63" s="927"/>
      <c r="AT63" s="927"/>
      <c r="AU63" s="927">
        <v>6192</v>
      </c>
      <c r="AV63" s="927"/>
      <c r="AW63" s="927"/>
      <c r="AX63" s="927"/>
      <c r="AY63" s="927"/>
      <c r="AZ63" s="931"/>
      <c r="BA63" s="931"/>
      <c r="BB63" s="931"/>
      <c r="BC63" s="931"/>
      <c r="BD63" s="931"/>
      <c r="BE63" s="932"/>
      <c r="BF63" s="932"/>
      <c r="BG63" s="932"/>
      <c r="BH63" s="932"/>
      <c r="BI63" s="933"/>
      <c r="BJ63" s="934" t="s">
        <v>411</v>
      </c>
      <c r="BK63" s="935"/>
      <c r="BL63" s="935"/>
      <c r="BM63" s="935"/>
      <c r="BN63" s="936"/>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412</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413</v>
      </c>
      <c r="B66" s="825"/>
      <c r="C66" s="825"/>
      <c r="D66" s="825"/>
      <c r="E66" s="825"/>
      <c r="F66" s="825"/>
      <c r="G66" s="825"/>
      <c r="H66" s="825"/>
      <c r="I66" s="825"/>
      <c r="J66" s="825"/>
      <c r="K66" s="825"/>
      <c r="L66" s="825"/>
      <c r="M66" s="825"/>
      <c r="N66" s="825"/>
      <c r="O66" s="825"/>
      <c r="P66" s="826"/>
      <c r="Q66" s="801" t="s">
        <v>414</v>
      </c>
      <c r="R66" s="802"/>
      <c r="S66" s="802"/>
      <c r="T66" s="802"/>
      <c r="U66" s="803"/>
      <c r="V66" s="801" t="s">
        <v>415</v>
      </c>
      <c r="W66" s="802"/>
      <c r="X66" s="802"/>
      <c r="Y66" s="802"/>
      <c r="Z66" s="803"/>
      <c r="AA66" s="801" t="s">
        <v>416</v>
      </c>
      <c r="AB66" s="802"/>
      <c r="AC66" s="802"/>
      <c r="AD66" s="802"/>
      <c r="AE66" s="803"/>
      <c r="AF66" s="937" t="s">
        <v>397</v>
      </c>
      <c r="AG66" s="898"/>
      <c r="AH66" s="898"/>
      <c r="AI66" s="898"/>
      <c r="AJ66" s="938"/>
      <c r="AK66" s="801" t="s">
        <v>417</v>
      </c>
      <c r="AL66" s="825"/>
      <c r="AM66" s="825"/>
      <c r="AN66" s="825"/>
      <c r="AO66" s="826"/>
      <c r="AP66" s="801" t="s">
        <v>399</v>
      </c>
      <c r="AQ66" s="802"/>
      <c r="AR66" s="802"/>
      <c r="AS66" s="802"/>
      <c r="AT66" s="803"/>
      <c r="AU66" s="801" t="s">
        <v>418</v>
      </c>
      <c r="AV66" s="802"/>
      <c r="AW66" s="802"/>
      <c r="AX66" s="802"/>
      <c r="AY66" s="803"/>
      <c r="AZ66" s="801" t="s">
        <v>378</v>
      </c>
      <c r="BA66" s="802"/>
      <c r="BB66" s="802"/>
      <c r="BC66" s="802"/>
      <c r="BD66" s="813"/>
      <c r="BE66" s="266"/>
      <c r="BF66" s="266"/>
      <c r="BG66" s="266"/>
      <c r="BH66" s="266"/>
      <c r="BI66" s="266"/>
      <c r="BJ66" s="266"/>
      <c r="BK66" s="266"/>
      <c r="BL66" s="266"/>
      <c r="BM66" s="266"/>
      <c r="BN66" s="266"/>
      <c r="BO66" s="266"/>
      <c r="BP66" s="266"/>
      <c r="BQ66" s="263">
        <v>60</v>
      </c>
      <c r="BR66" s="268"/>
      <c r="BS66" s="948"/>
      <c r="BT66" s="949"/>
      <c r="BU66" s="949"/>
      <c r="BV66" s="949"/>
      <c r="BW66" s="949"/>
      <c r="BX66" s="949"/>
      <c r="BY66" s="949"/>
      <c r="BZ66" s="949"/>
      <c r="CA66" s="949"/>
      <c r="CB66" s="949"/>
      <c r="CC66" s="949"/>
      <c r="CD66" s="949"/>
      <c r="CE66" s="949"/>
      <c r="CF66" s="949"/>
      <c r="CG66" s="950"/>
      <c r="CH66" s="945"/>
      <c r="CI66" s="946"/>
      <c r="CJ66" s="946"/>
      <c r="CK66" s="946"/>
      <c r="CL66" s="947"/>
      <c r="CM66" s="945"/>
      <c r="CN66" s="946"/>
      <c r="CO66" s="946"/>
      <c r="CP66" s="946"/>
      <c r="CQ66" s="947"/>
      <c r="CR66" s="945"/>
      <c r="CS66" s="946"/>
      <c r="CT66" s="946"/>
      <c r="CU66" s="946"/>
      <c r="CV66" s="947"/>
      <c r="CW66" s="945"/>
      <c r="CX66" s="946"/>
      <c r="CY66" s="946"/>
      <c r="CZ66" s="946"/>
      <c r="DA66" s="947"/>
      <c r="DB66" s="945"/>
      <c r="DC66" s="946"/>
      <c r="DD66" s="946"/>
      <c r="DE66" s="946"/>
      <c r="DF66" s="947"/>
      <c r="DG66" s="945"/>
      <c r="DH66" s="946"/>
      <c r="DI66" s="946"/>
      <c r="DJ66" s="946"/>
      <c r="DK66" s="947"/>
      <c r="DL66" s="945"/>
      <c r="DM66" s="946"/>
      <c r="DN66" s="946"/>
      <c r="DO66" s="946"/>
      <c r="DP66" s="947"/>
      <c r="DQ66" s="945"/>
      <c r="DR66" s="946"/>
      <c r="DS66" s="946"/>
      <c r="DT66" s="946"/>
      <c r="DU66" s="947"/>
      <c r="DV66" s="942"/>
      <c r="DW66" s="943"/>
      <c r="DX66" s="943"/>
      <c r="DY66" s="943"/>
      <c r="DZ66" s="944"/>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9"/>
      <c r="AG67" s="901"/>
      <c r="AH67" s="901"/>
      <c r="AI67" s="901"/>
      <c r="AJ67" s="940"/>
      <c r="AK67" s="941"/>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8"/>
      <c r="BT67" s="949"/>
      <c r="BU67" s="949"/>
      <c r="BV67" s="949"/>
      <c r="BW67" s="949"/>
      <c r="BX67" s="949"/>
      <c r="BY67" s="949"/>
      <c r="BZ67" s="949"/>
      <c r="CA67" s="949"/>
      <c r="CB67" s="949"/>
      <c r="CC67" s="949"/>
      <c r="CD67" s="949"/>
      <c r="CE67" s="949"/>
      <c r="CF67" s="949"/>
      <c r="CG67" s="950"/>
      <c r="CH67" s="945"/>
      <c r="CI67" s="946"/>
      <c r="CJ67" s="946"/>
      <c r="CK67" s="946"/>
      <c r="CL67" s="947"/>
      <c r="CM67" s="945"/>
      <c r="CN67" s="946"/>
      <c r="CO67" s="946"/>
      <c r="CP67" s="946"/>
      <c r="CQ67" s="947"/>
      <c r="CR67" s="945"/>
      <c r="CS67" s="946"/>
      <c r="CT67" s="946"/>
      <c r="CU67" s="946"/>
      <c r="CV67" s="947"/>
      <c r="CW67" s="945"/>
      <c r="CX67" s="946"/>
      <c r="CY67" s="946"/>
      <c r="CZ67" s="946"/>
      <c r="DA67" s="947"/>
      <c r="DB67" s="945"/>
      <c r="DC67" s="946"/>
      <c r="DD67" s="946"/>
      <c r="DE67" s="946"/>
      <c r="DF67" s="947"/>
      <c r="DG67" s="945"/>
      <c r="DH67" s="946"/>
      <c r="DI67" s="946"/>
      <c r="DJ67" s="946"/>
      <c r="DK67" s="947"/>
      <c r="DL67" s="945"/>
      <c r="DM67" s="946"/>
      <c r="DN67" s="946"/>
      <c r="DO67" s="946"/>
      <c r="DP67" s="947"/>
      <c r="DQ67" s="945"/>
      <c r="DR67" s="946"/>
      <c r="DS67" s="946"/>
      <c r="DT67" s="946"/>
      <c r="DU67" s="947"/>
      <c r="DV67" s="942"/>
      <c r="DW67" s="943"/>
      <c r="DX67" s="943"/>
      <c r="DY67" s="943"/>
      <c r="DZ67" s="944"/>
      <c r="EA67" s="247"/>
    </row>
    <row r="68" spans="1:131" s="248" customFormat="1" ht="26.25" customHeight="1" thickTop="1" x14ac:dyDescent="0.15">
      <c r="A68" s="259">
        <v>1</v>
      </c>
      <c r="B68" s="954" t="s">
        <v>584</v>
      </c>
      <c r="C68" s="955"/>
      <c r="D68" s="955"/>
      <c r="E68" s="955"/>
      <c r="F68" s="955"/>
      <c r="G68" s="955"/>
      <c r="H68" s="955"/>
      <c r="I68" s="955"/>
      <c r="J68" s="955"/>
      <c r="K68" s="955"/>
      <c r="L68" s="955"/>
      <c r="M68" s="955"/>
      <c r="N68" s="955"/>
      <c r="O68" s="955"/>
      <c r="P68" s="956"/>
      <c r="Q68" s="957">
        <v>198</v>
      </c>
      <c r="R68" s="951"/>
      <c r="S68" s="951"/>
      <c r="T68" s="951"/>
      <c r="U68" s="951"/>
      <c r="V68" s="951">
        <v>191</v>
      </c>
      <c r="W68" s="951"/>
      <c r="X68" s="951"/>
      <c r="Y68" s="951"/>
      <c r="Z68" s="951"/>
      <c r="AA68" s="951">
        <f>Q68-V68</f>
        <v>7</v>
      </c>
      <c r="AB68" s="951"/>
      <c r="AC68" s="951"/>
      <c r="AD68" s="951"/>
      <c r="AE68" s="951"/>
      <c r="AF68" s="951">
        <v>7</v>
      </c>
      <c r="AG68" s="951"/>
      <c r="AH68" s="951"/>
      <c r="AI68" s="951"/>
      <c r="AJ68" s="951"/>
      <c r="AK68" s="951" t="s">
        <v>588</v>
      </c>
      <c r="AL68" s="951"/>
      <c r="AM68" s="951"/>
      <c r="AN68" s="951"/>
      <c r="AO68" s="951"/>
      <c r="AP68" s="951" t="s">
        <v>588</v>
      </c>
      <c r="AQ68" s="951"/>
      <c r="AR68" s="951"/>
      <c r="AS68" s="951"/>
      <c r="AT68" s="951"/>
      <c r="AU68" s="951" t="s">
        <v>588</v>
      </c>
      <c r="AV68" s="951"/>
      <c r="AW68" s="951"/>
      <c r="AX68" s="951"/>
      <c r="AY68" s="951"/>
      <c r="AZ68" s="952"/>
      <c r="BA68" s="952"/>
      <c r="BB68" s="952"/>
      <c r="BC68" s="952"/>
      <c r="BD68" s="953"/>
      <c r="BE68" s="266"/>
      <c r="BF68" s="266"/>
      <c r="BG68" s="266"/>
      <c r="BH68" s="266"/>
      <c r="BI68" s="266"/>
      <c r="BJ68" s="266"/>
      <c r="BK68" s="266"/>
      <c r="BL68" s="266"/>
      <c r="BM68" s="266"/>
      <c r="BN68" s="266"/>
      <c r="BO68" s="266"/>
      <c r="BP68" s="266"/>
      <c r="BQ68" s="263">
        <v>62</v>
      </c>
      <c r="BR68" s="268"/>
      <c r="BS68" s="948"/>
      <c r="BT68" s="949"/>
      <c r="BU68" s="949"/>
      <c r="BV68" s="949"/>
      <c r="BW68" s="949"/>
      <c r="BX68" s="949"/>
      <c r="BY68" s="949"/>
      <c r="BZ68" s="949"/>
      <c r="CA68" s="949"/>
      <c r="CB68" s="949"/>
      <c r="CC68" s="949"/>
      <c r="CD68" s="949"/>
      <c r="CE68" s="949"/>
      <c r="CF68" s="949"/>
      <c r="CG68" s="950"/>
      <c r="CH68" s="945"/>
      <c r="CI68" s="946"/>
      <c r="CJ68" s="946"/>
      <c r="CK68" s="946"/>
      <c r="CL68" s="947"/>
      <c r="CM68" s="945"/>
      <c r="CN68" s="946"/>
      <c r="CO68" s="946"/>
      <c r="CP68" s="946"/>
      <c r="CQ68" s="947"/>
      <c r="CR68" s="945"/>
      <c r="CS68" s="946"/>
      <c r="CT68" s="946"/>
      <c r="CU68" s="946"/>
      <c r="CV68" s="947"/>
      <c r="CW68" s="945"/>
      <c r="CX68" s="946"/>
      <c r="CY68" s="946"/>
      <c r="CZ68" s="946"/>
      <c r="DA68" s="947"/>
      <c r="DB68" s="945"/>
      <c r="DC68" s="946"/>
      <c r="DD68" s="946"/>
      <c r="DE68" s="946"/>
      <c r="DF68" s="947"/>
      <c r="DG68" s="945"/>
      <c r="DH68" s="946"/>
      <c r="DI68" s="946"/>
      <c r="DJ68" s="946"/>
      <c r="DK68" s="947"/>
      <c r="DL68" s="945"/>
      <c r="DM68" s="946"/>
      <c r="DN68" s="946"/>
      <c r="DO68" s="946"/>
      <c r="DP68" s="947"/>
      <c r="DQ68" s="945"/>
      <c r="DR68" s="946"/>
      <c r="DS68" s="946"/>
      <c r="DT68" s="946"/>
      <c r="DU68" s="947"/>
      <c r="DV68" s="942"/>
      <c r="DW68" s="943"/>
      <c r="DX68" s="943"/>
      <c r="DY68" s="943"/>
      <c r="DZ68" s="944"/>
      <c r="EA68" s="247"/>
    </row>
    <row r="69" spans="1:131" s="248" customFormat="1" ht="26.25" customHeight="1" x14ac:dyDescent="0.15">
      <c r="A69" s="262">
        <v>2</v>
      </c>
      <c r="B69" s="958" t="s">
        <v>585</v>
      </c>
      <c r="C69" s="959"/>
      <c r="D69" s="959"/>
      <c r="E69" s="959"/>
      <c r="F69" s="959"/>
      <c r="G69" s="959"/>
      <c r="H69" s="959"/>
      <c r="I69" s="959"/>
      <c r="J69" s="959"/>
      <c r="K69" s="959"/>
      <c r="L69" s="959"/>
      <c r="M69" s="959"/>
      <c r="N69" s="959"/>
      <c r="O69" s="959"/>
      <c r="P69" s="960"/>
      <c r="Q69" s="961">
        <v>136</v>
      </c>
      <c r="R69" s="916"/>
      <c r="S69" s="916"/>
      <c r="T69" s="916"/>
      <c r="U69" s="916"/>
      <c r="V69" s="916">
        <v>132</v>
      </c>
      <c r="W69" s="916"/>
      <c r="X69" s="916"/>
      <c r="Y69" s="916"/>
      <c r="Z69" s="916"/>
      <c r="AA69" s="962">
        <f t="shared" ref="AA69:AA79" si="1">Q69-V69</f>
        <v>4</v>
      </c>
      <c r="AB69" s="963"/>
      <c r="AC69" s="963"/>
      <c r="AD69" s="963"/>
      <c r="AE69" s="915"/>
      <c r="AF69" s="916">
        <v>4</v>
      </c>
      <c r="AG69" s="916"/>
      <c r="AH69" s="916"/>
      <c r="AI69" s="916"/>
      <c r="AJ69" s="916"/>
      <c r="AK69" s="916" t="s">
        <v>588</v>
      </c>
      <c r="AL69" s="916"/>
      <c r="AM69" s="916"/>
      <c r="AN69" s="916"/>
      <c r="AO69" s="916"/>
      <c r="AP69" s="916" t="s">
        <v>588</v>
      </c>
      <c r="AQ69" s="916"/>
      <c r="AR69" s="916"/>
      <c r="AS69" s="916"/>
      <c r="AT69" s="916"/>
      <c r="AU69" s="916" t="s">
        <v>588</v>
      </c>
      <c r="AV69" s="916"/>
      <c r="AW69" s="916"/>
      <c r="AX69" s="916"/>
      <c r="AY69" s="916"/>
      <c r="AZ69" s="964"/>
      <c r="BA69" s="964"/>
      <c r="BB69" s="964"/>
      <c r="BC69" s="964"/>
      <c r="BD69" s="965"/>
      <c r="BE69" s="266"/>
      <c r="BF69" s="266"/>
      <c r="BG69" s="266"/>
      <c r="BH69" s="266"/>
      <c r="BI69" s="266"/>
      <c r="BJ69" s="266"/>
      <c r="BK69" s="266"/>
      <c r="BL69" s="266"/>
      <c r="BM69" s="266"/>
      <c r="BN69" s="266"/>
      <c r="BO69" s="266"/>
      <c r="BP69" s="266"/>
      <c r="BQ69" s="263">
        <v>63</v>
      </c>
      <c r="BR69" s="268"/>
      <c r="BS69" s="948"/>
      <c r="BT69" s="949"/>
      <c r="BU69" s="949"/>
      <c r="BV69" s="949"/>
      <c r="BW69" s="949"/>
      <c r="BX69" s="949"/>
      <c r="BY69" s="949"/>
      <c r="BZ69" s="949"/>
      <c r="CA69" s="949"/>
      <c r="CB69" s="949"/>
      <c r="CC69" s="949"/>
      <c r="CD69" s="949"/>
      <c r="CE69" s="949"/>
      <c r="CF69" s="949"/>
      <c r="CG69" s="950"/>
      <c r="CH69" s="945"/>
      <c r="CI69" s="946"/>
      <c r="CJ69" s="946"/>
      <c r="CK69" s="946"/>
      <c r="CL69" s="947"/>
      <c r="CM69" s="945"/>
      <c r="CN69" s="946"/>
      <c r="CO69" s="946"/>
      <c r="CP69" s="946"/>
      <c r="CQ69" s="947"/>
      <c r="CR69" s="945"/>
      <c r="CS69" s="946"/>
      <c r="CT69" s="946"/>
      <c r="CU69" s="946"/>
      <c r="CV69" s="947"/>
      <c r="CW69" s="945"/>
      <c r="CX69" s="946"/>
      <c r="CY69" s="946"/>
      <c r="CZ69" s="946"/>
      <c r="DA69" s="947"/>
      <c r="DB69" s="945"/>
      <c r="DC69" s="946"/>
      <c r="DD69" s="946"/>
      <c r="DE69" s="946"/>
      <c r="DF69" s="947"/>
      <c r="DG69" s="945"/>
      <c r="DH69" s="946"/>
      <c r="DI69" s="946"/>
      <c r="DJ69" s="946"/>
      <c r="DK69" s="947"/>
      <c r="DL69" s="945"/>
      <c r="DM69" s="946"/>
      <c r="DN69" s="946"/>
      <c r="DO69" s="946"/>
      <c r="DP69" s="947"/>
      <c r="DQ69" s="945"/>
      <c r="DR69" s="946"/>
      <c r="DS69" s="946"/>
      <c r="DT69" s="946"/>
      <c r="DU69" s="947"/>
      <c r="DV69" s="942"/>
      <c r="DW69" s="943"/>
      <c r="DX69" s="943"/>
      <c r="DY69" s="943"/>
      <c r="DZ69" s="944"/>
      <c r="EA69" s="247"/>
    </row>
    <row r="70" spans="1:131" s="248" customFormat="1" ht="26.25" customHeight="1" x14ac:dyDescent="0.15">
      <c r="A70" s="262">
        <v>3</v>
      </c>
      <c r="B70" s="958" t="s">
        <v>586</v>
      </c>
      <c r="C70" s="959"/>
      <c r="D70" s="959"/>
      <c r="E70" s="959"/>
      <c r="F70" s="959"/>
      <c r="G70" s="959"/>
      <c r="H70" s="959"/>
      <c r="I70" s="959"/>
      <c r="J70" s="959"/>
      <c r="K70" s="959"/>
      <c r="L70" s="959"/>
      <c r="M70" s="959"/>
      <c r="N70" s="959"/>
      <c r="O70" s="959"/>
      <c r="P70" s="960"/>
      <c r="Q70" s="961">
        <v>91</v>
      </c>
      <c r="R70" s="916"/>
      <c r="S70" s="916"/>
      <c r="T70" s="916"/>
      <c r="U70" s="916"/>
      <c r="V70" s="916">
        <v>86</v>
      </c>
      <c r="W70" s="916"/>
      <c r="X70" s="916"/>
      <c r="Y70" s="916"/>
      <c r="Z70" s="916"/>
      <c r="AA70" s="962">
        <f t="shared" si="1"/>
        <v>5</v>
      </c>
      <c r="AB70" s="963"/>
      <c r="AC70" s="963"/>
      <c r="AD70" s="963"/>
      <c r="AE70" s="915"/>
      <c r="AF70" s="916">
        <v>5</v>
      </c>
      <c r="AG70" s="916"/>
      <c r="AH70" s="916"/>
      <c r="AI70" s="916"/>
      <c r="AJ70" s="916"/>
      <c r="AK70" s="916" t="s">
        <v>588</v>
      </c>
      <c r="AL70" s="916"/>
      <c r="AM70" s="916"/>
      <c r="AN70" s="916"/>
      <c r="AO70" s="916"/>
      <c r="AP70" s="916" t="s">
        <v>588</v>
      </c>
      <c r="AQ70" s="916"/>
      <c r="AR70" s="916"/>
      <c r="AS70" s="916"/>
      <c r="AT70" s="916"/>
      <c r="AU70" s="916" t="s">
        <v>588</v>
      </c>
      <c r="AV70" s="916"/>
      <c r="AW70" s="916"/>
      <c r="AX70" s="916"/>
      <c r="AY70" s="916"/>
      <c r="AZ70" s="964"/>
      <c r="BA70" s="964"/>
      <c r="BB70" s="964"/>
      <c r="BC70" s="964"/>
      <c r="BD70" s="965"/>
      <c r="BE70" s="266"/>
      <c r="BF70" s="266"/>
      <c r="BG70" s="266"/>
      <c r="BH70" s="266"/>
      <c r="BI70" s="266"/>
      <c r="BJ70" s="266"/>
      <c r="BK70" s="266"/>
      <c r="BL70" s="266"/>
      <c r="BM70" s="266"/>
      <c r="BN70" s="266"/>
      <c r="BO70" s="266"/>
      <c r="BP70" s="266"/>
      <c r="BQ70" s="263">
        <v>64</v>
      </c>
      <c r="BR70" s="268"/>
      <c r="BS70" s="948"/>
      <c r="BT70" s="949"/>
      <c r="BU70" s="949"/>
      <c r="BV70" s="949"/>
      <c r="BW70" s="949"/>
      <c r="BX70" s="949"/>
      <c r="BY70" s="949"/>
      <c r="BZ70" s="949"/>
      <c r="CA70" s="949"/>
      <c r="CB70" s="949"/>
      <c r="CC70" s="949"/>
      <c r="CD70" s="949"/>
      <c r="CE70" s="949"/>
      <c r="CF70" s="949"/>
      <c r="CG70" s="950"/>
      <c r="CH70" s="945"/>
      <c r="CI70" s="946"/>
      <c r="CJ70" s="946"/>
      <c r="CK70" s="946"/>
      <c r="CL70" s="947"/>
      <c r="CM70" s="945"/>
      <c r="CN70" s="946"/>
      <c r="CO70" s="946"/>
      <c r="CP70" s="946"/>
      <c r="CQ70" s="947"/>
      <c r="CR70" s="945"/>
      <c r="CS70" s="946"/>
      <c r="CT70" s="946"/>
      <c r="CU70" s="946"/>
      <c r="CV70" s="947"/>
      <c r="CW70" s="945"/>
      <c r="CX70" s="946"/>
      <c r="CY70" s="946"/>
      <c r="CZ70" s="946"/>
      <c r="DA70" s="947"/>
      <c r="DB70" s="945"/>
      <c r="DC70" s="946"/>
      <c r="DD70" s="946"/>
      <c r="DE70" s="946"/>
      <c r="DF70" s="947"/>
      <c r="DG70" s="945"/>
      <c r="DH70" s="946"/>
      <c r="DI70" s="946"/>
      <c r="DJ70" s="946"/>
      <c r="DK70" s="947"/>
      <c r="DL70" s="945"/>
      <c r="DM70" s="946"/>
      <c r="DN70" s="946"/>
      <c r="DO70" s="946"/>
      <c r="DP70" s="947"/>
      <c r="DQ70" s="945"/>
      <c r="DR70" s="946"/>
      <c r="DS70" s="946"/>
      <c r="DT70" s="946"/>
      <c r="DU70" s="947"/>
      <c r="DV70" s="942"/>
      <c r="DW70" s="943"/>
      <c r="DX70" s="943"/>
      <c r="DY70" s="943"/>
      <c r="DZ70" s="944"/>
      <c r="EA70" s="247"/>
    </row>
    <row r="71" spans="1:131" s="248" customFormat="1" ht="26.25" customHeight="1" x14ac:dyDescent="0.15">
      <c r="A71" s="262">
        <v>4</v>
      </c>
      <c r="B71" s="958" t="s">
        <v>589</v>
      </c>
      <c r="C71" s="959"/>
      <c r="D71" s="959"/>
      <c r="E71" s="959"/>
      <c r="F71" s="959"/>
      <c r="G71" s="959"/>
      <c r="H71" s="959"/>
      <c r="I71" s="959"/>
      <c r="J71" s="959"/>
      <c r="K71" s="959"/>
      <c r="L71" s="959"/>
      <c r="M71" s="959"/>
      <c r="N71" s="959"/>
      <c r="O71" s="959"/>
      <c r="P71" s="960"/>
      <c r="Q71" s="961">
        <v>651</v>
      </c>
      <c r="R71" s="916"/>
      <c r="S71" s="916"/>
      <c r="T71" s="916"/>
      <c r="U71" s="916"/>
      <c r="V71" s="916">
        <v>625</v>
      </c>
      <c r="W71" s="916"/>
      <c r="X71" s="916"/>
      <c r="Y71" s="916"/>
      <c r="Z71" s="916"/>
      <c r="AA71" s="962">
        <f t="shared" si="1"/>
        <v>26</v>
      </c>
      <c r="AB71" s="963"/>
      <c r="AC71" s="963"/>
      <c r="AD71" s="963"/>
      <c r="AE71" s="915"/>
      <c r="AF71" s="916">
        <v>26</v>
      </c>
      <c r="AG71" s="916"/>
      <c r="AH71" s="916"/>
      <c r="AI71" s="916"/>
      <c r="AJ71" s="916"/>
      <c r="AK71" s="916" t="s">
        <v>598</v>
      </c>
      <c r="AL71" s="916"/>
      <c r="AM71" s="916"/>
      <c r="AN71" s="916"/>
      <c r="AO71" s="916"/>
      <c r="AP71" s="916" t="s">
        <v>598</v>
      </c>
      <c r="AQ71" s="916"/>
      <c r="AR71" s="916"/>
      <c r="AS71" s="916"/>
      <c r="AT71" s="916"/>
      <c r="AU71" s="916"/>
      <c r="AV71" s="916"/>
      <c r="AW71" s="916"/>
      <c r="AX71" s="916"/>
      <c r="AY71" s="916"/>
      <c r="AZ71" s="964"/>
      <c r="BA71" s="964"/>
      <c r="BB71" s="964"/>
      <c r="BC71" s="964"/>
      <c r="BD71" s="965"/>
      <c r="BE71" s="266"/>
      <c r="BF71" s="266"/>
      <c r="BG71" s="266"/>
      <c r="BH71" s="266"/>
      <c r="BI71" s="266"/>
      <c r="BJ71" s="266"/>
      <c r="BK71" s="266"/>
      <c r="BL71" s="266"/>
      <c r="BM71" s="266"/>
      <c r="BN71" s="266"/>
      <c r="BO71" s="266"/>
      <c r="BP71" s="266"/>
      <c r="BQ71" s="263">
        <v>65</v>
      </c>
      <c r="BR71" s="268"/>
      <c r="BS71" s="948"/>
      <c r="BT71" s="949"/>
      <c r="BU71" s="949"/>
      <c r="BV71" s="949"/>
      <c r="BW71" s="949"/>
      <c r="BX71" s="949"/>
      <c r="BY71" s="949"/>
      <c r="BZ71" s="949"/>
      <c r="CA71" s="949"/>
      <c r="CB71" s="949"/>
      <c r="CC71" s="949"/>
      <c r="CD71" s="949"/>
      <c r="CE71" s="949"/>
      <c r="CF71" s="949"/>
      <c r="CG71" s="950"/>
      <c r="CH71" s="945"/>
      <c r="CI71" s="946"/>
      <c r="CJ71" s="946"/>
      <c r="CK71" s="946"/>
      <c r="CL71" s="947"/>
      <c r="CM71" s="945"/>
      <c r="CN71" s="946"/>
      <c r="CO71" s="946"/>
      <c r="CP71" s="946"/>
      <c r="CQ71" s="947"/>
      <c r="CR71" s="945"/>
      <c r="CS71" s="946"/>
      <c r="CT71" s="946"/>
      <c r="CU71" s="946"/>
      <c r="CV71" s="947"/>
      <c r="CW71" s="945"/>
      <c r="CX71" s="946"/>
      <c r="CY71" s="946"/>
      <c r="CZ71" s="946"/>
      <c r="DA71" s="947"/>
      <c r="DB71" s="945"/>
      <c r="DC71" s="946"/>
      <c r="DD71" s="946"/>
      <c r="DE71" s="946"/>
      <c r="DF71" s="947"/>
      <c r="DG71" s="945"/>
      <c r="DH71" s="946"/>
      <c r="DI71" s="946"/>
      <c r="DJ71" s="946"/>
      <c r="DK71" s="947"/>
      <c r="DL71" s="945"/>
      <c r="DM71" s="946"/>
      <c r="DN71" s="946"/>
      <c r="DO71" s="946"/>
      <c r="DP71" s="947"/>
      <c r="DQ71" s="945"/>
      <c r="DR71" s="946"/>
      <c r="DS71" s="946"/>
      <c r="DT71" s="946"/>
      <c r="DU71" s="947"/>
      <c r="DV71" s="942"/>
      <c r="DW71" s="943"/>
      <c r="DX71" s="943"/>
      <c r="DY71" s="943"/>
      <c r="DZ71" s="944"/>
      <c r="EA71" s="247"/>
    </row>
    <row r="72" spans="1:131" s="248" customFormat="1" ht="26.25" customHeight="1" x14ac:dyDescent="0.15">
      <c r="A72" s="262">
        <v>5</v>
      </c>
      <c r="B72" s="958" t="s">
        <v>590</v>
      </c>
      <c r="C72" s="959"/>
      <c r="D72" s="959"/>
      <c r="E72" s="959"/>
      <c r="F72" s="959"/>
      <c r="G72" s="959"/>
      <c r="H72" s="959"/>
      <c r="I72" s="959"/>
      <c r="J72" s="959"/>
      <c r="K72" s="959"/>
      <c r="L72" s="959"/>
      <c r="M72" s="959"/>
      <c r="N72" s="959"/>
      <c r="O72" s="959"/>
      <c r="P72" s="960"/>
      <c r="Q72" s="961">
        <v>107</v>
      </c>
      <c r="R72" s="916"/>
      <c r="S72" s="916"/>
      <c r="T72" s="916"/>
      <c r="U72" s="916"/>
      <c r="V72" s="916">
        <v>93</v>
      </c>
      <c r="W72" s="916"/>
      <c r="X72" s="916"/>
      <c r="Y72" s="916"/>
      <c r="Z72" s="916"/>
      <c r="AA72" s="962">
        <f t="shared" si="1"/>
        <v>14</v>
      </c>
      <c r="AB72" s="963"/>
      <c r="AC72" s="963"/>
      <c r="AD72" s="963"/>
      <c r="AE72" s="915"/>
      <c r="AF72" s="916">
        <v>14</v>
      </c>
      <c r="AG72" s="916"/>
      <c r="AH72" s="916"/>
      <c r="AI72" s="916"/>
      <c r="AJ72" s="916"/>
      <c r="AK72" s="916" t="s">
        <v>588</v>
      </c>
      <c r="AL72" s="916"/>
      <c r="AM72" s="916"/>
      <c r="AN72" s="916"/>
      <c r="AO72" s="916"/>
      <c r="AP72" s="916">
        <v>22</v>
      </c>
      <c r="AQ72" s="916"/>
      <c r="AR72" s="916"/>
      <c r="AS72" s="916"/>
      <c r="AT72" s="916"/>
      <c r="AU72" s="916">
        <v>10</v>
      </c>
      <c r="AV72" s="916"/>
      <c r="AW72" s="916"/>
      <c r="AX72" s="916"/>
      <c r="AY72" s="916"/>
      <c r="AZ72" s="964"/>
      <c r="BA72" s="964"/>
      <c r="BB72" s="964"/>
      <c r="BC72" s="964"/>
      <c r="BD72" s="965"/>
      <c r="BE72" s="266"/>
      <c r="BF72" s="266"/>
      <c r="BG72" s="266"/>
      <c r="BH72" s="266"/>
      <c r="BI72" s="266"/>
      <c r="BJ72" s="266"/>
      <c r="BK72" s="266"/>
      <c r="BL72" s="266"/>
      <c r="BM72" s="266"/>
      <c r="BN72" s="266"/>
      <c r="BO72" s="266"/>
      <c r="BP72" s="266"/>
      <c r="BQ72" s="263">
        <v>66</v>
      </c>
      <c r="BR72" s="268"/>
      <c r="BS72" s="948"/>
      <c r="BT72" s="949"/>
      <c r="BU72" s="949"/>
      <c r="BV72" s="949"/>
      <c r="BW72" s="949"/>
      <c r="BX72" s="949"/>
      <c r="BY72" s="949"/>
      <c r="BZ72" s="949"/>
      <c r="CA72" s="949"/>
      <c r="CB72" s="949"/>
      <c r="CC72" s="949"/>
      <c r="CD72" s="949"/>
      <c r="CE72" s="949"/>
      <c r="CF72" s="949"/>
      <c r="CG72" s="950"/>
      <c r="CH72" s="945"/>
      <c r="CI72" s="946"/>
      <c r="CJ72" s="946"/>
      <c r="CK72" s="946"/>
      <c r="CL72" s="947"/>
      <c r="CM72" s="945"/>
      <c r="CN72" s="946"/>
      <c r="CO72" s="946"/>
      <c r="CP72" s="946"/>
      <c r="CQ72" s="947"/>
      <c r="CR72" s="945"/>
      <c r="CS72" s="946"/>
      <c r="CT72" s="946"/>
      <c r="CU72" s="946"/>
      <c r="CV72" s="947"/>
      <c r="CW72" s="945"/>
      <c r="CX72" s="946"/>
      <c r="CY72" s="946"/>
      <c r="CZ72" s="946"/>
      <c r="DA72" s="947"/>
      <c r="DB72" s="945"/>
      <c r="DC72" s="946"/>
      <c r="DD72" s="946"/>
      <c r="DE72" s="946"/>
      <c r="DF72" s="947"/>
      <c r="DG72" s="945"/>
      <c r="DH72" s="946"/>
      <c r="DI72" s="946"/>
      <c r="DJ72" s="946"/>
      <c r="DK72" s="947"/>
      <c r="DL72" s="945"/>
      <c r="DM72" s="946"/>
      <c r="DN72" s="946"/>
      <c r="DO72" s="946"/>
      <c r="DP72" s="947"/>
      <c r="DQ72" s="945"/>
      <c r="DR72" s="946"/>
      <c r="DS72" s="946"/>
      <c r="DT72" s="946"/>
      <c r="DU72" s="947"/>
      <c r="DV72" s="942"/>
      <c r="DW72" s="943"/>
      <c r="DX72" s="943"/>
      <c r="DY72" s="943"/>
      <c r="DZ72" s="944"/>
      <c r="EA72" s="247"/>
    </row>
    <row r="73" spans="1:131" s="248" customFormat="1" ht="26.25" customHeight="1" x14ac:dyDescent="0.15">
      <c r="A73" s="262">
        <v>6</v>
      </c>
      <c r="B73" s="958" t="s">
        <v>591</v>
      </c>
      <c r="C73" s="959"/>
      <c r="D73" s="959"/>
      <c r="E73" s="959"/>
      <c r="F73" s="959"/>
      <c r="G73" s="959"/>
      <c r="H73" s="959"/>
      <c r="I73" s="959"/>
      <c r="J73" s="959"/>
      <c r="K73" s="959"/>
      <c r="L73" s="959"/>
      <c r="M73" s="959"/>
      <c r="N73" s="959"/>
      <c r="O73" s="959"/>
      <c r="P73" s="960"/>
      <c r="Q73" s="961">
        <v>195</v>
      </c>
      <c r="R73" s="916"/>
      <c r="S73" s="916"/>
      <c r="T73" s="916"/>
      <c r="U73" s="916"/>
      <c r="V73" s="916">
        <v>198</v>
      </c>
      <c r="W73" s="916"/>
      <c r="X73" s="916"/>
      <c r="Y73" s="916"/>
      <c r="Z73" s="916"/>
      <c r="AA73" s="962">
        <f t="shared" si="1"/>
        <v>-3</v>
      </c>
      <c r="AB73" s="963"/>
      <c r="AC73" s="963"/>
      <c r="AD73" s="963"/>
      <c r="AE73" s="915"/>
      <c r="AF73" s="916" t="s">
        <v>599</v>
      </c>
      <c r="AG73" s="916"/>
      <c r="AH73" s="916"/>
      <c r="AI73" s="916"/>
      <c r="AJ73" s="916"/>
      <c r="AK73" s="916" t="s">
        <v>588</v>
      </c>
      <c r="AL73" s="916"/>
      <c r="AM73" s="916"/>
      <c r="AN73" s="916"/>
      <c r="AO73" s="916"/>
      <c r="AP73" s="916" t="s">
        <v>588</v>
      </c>
      <c r="AQ73" s="916"/>
      <c r="AR73" s="916"/>
      <c r="AS73" s="916"/>
      <c r="AT73" s="916"/>
      <c r="AU73" s="916" t="s">
        <v>588</v>
      </c>
      <c r="AV73" s="916"/>
      <c r="AW73" s="916"/>
      <c r="AX73" s="916"/>
      <c r="AY73" s="916"/>
      <c r="AZ73" s="964" t="s">
        <v>587</v>
      </c>
      <c r="BA73" s="964"/>
      <c r="BB73" s="964"/>
      <c r="BC73" s="964"/>
      <c r="BD73" s="965"/>
      <c r="BE73" s="266"/>
      <c r="BF73" s="266"/>
      <c r="BG73" s="266"/>
      <c r="BH73" s="266"/>
      <c r="BI73" s="266"/>
      <c r="BJ73" s="266"/>
      <c r="BK73" s="266"/>
      <c r="BL73" s="266"/>
      <c r="BM73" s="266"/>
      <c r="BN73" s="266"/>
      <c r="BO73" s="266"/>
      <c r="BP73" s="266"/>
      <c r="BQ73" s="263">
        <v>67</v>
      </c>
      <c r="BR73" s="268"/>
      <c r="BS73" s="948"/>
      <c r="BT73" s="949"/>
      <c r="BU73" s="949"/>
      <c r="BV73" s="949"/>
      <c r="BW73" s="949"/>
      <c r="BX73" s="949"/>
      <c r="BY73" s="949"/>
      <c r="BZ73" s="949"/>
      <c r="CA73" s="949"/>
      <c r="CB73" s="949"/>
      <c r="CC73" s="949"/>
      <c r="CD73" s="949"/>
      <c r="CE73" s="949"/>
      <c r="CF73" s="949"/>
      <c r="CG73" s="950"/>
      <c r="CH73" s="945"/>
      <c r="CI73" s="946"/>
      <c r="CJ73" s="946"/>
      <c r="CK73" s="946"/>
      <c r="CL73" s="947"/>
      <c r="CM73" s="945"/>
      <c r="CN73" s="946"/>
      <c r="CO73" s="946"/>
      <c r="CP73" s="946"/>
      <c r="CQ73" s="947"/>
      <c r="CR73" s="945"/>
      <c r="CS73" s="946"/>
      <c r="CT73" s="946"/>
      <c r="CU73" s="946"/>
      <c r="CV73" s="947"/>
      <c r="CW73" s="945"/>
      <c r="CX73" s="946"/>
      <c r="CY73" s="946"/>
      <c r="CZ73" s="946"/>
      <c r="DA73" s="947"/>
      <c r="DB73" s="945"/>
      <c r="DC73" s="946"/>
      <c r="DD73" s="946"/>
      <c r="DE73" s="946"/>
      <c r="DF73" s="947"/>
      <c r="DG73" s="945"/>
      <c r="DH73" s="946"/>
      <c r="DI73" s="946"/>
      <c r="DJ73" s="946"/>
      <c r="DK73" s="947"/>
      <c r="DL73" s="945"/>
      <c r="DM73" s="946"/>
      <c r="DN73" s="946"/>
      <c r="DO73" s="946"/>
      <c r="DP73" s="947"/>
      <c r="DQ73" s="945"/>
      <c r="DR73" s="946"/>
      <c r="DS73" s="946"/>
      <c r="DT73" s="946"/>
      <c r="DU73" s="947"/>
      <c r="DV73" s="942"/>
      <c r="DW73" s="943"/>
      <c r="DX73" s="943"/>
      <c r="DY73" s="943"/>
      <c r="DZ73" s="944"/>
      <c r="EA73" s="247"/>
    </row>
    <row r="74" spans="1:131" s="248" customFormat="1" ht="26.25" customHeight="1" x14ac:dyDescent="0.15">
      <c r="A74" s="262">
        <v>7</v>
      </c>
      <c r="B74" s="958" t="s">
        <v>592</v>
      </c>
      <c r="C74" s="959"/>
      <c r="D74" s="959"/>
      <c r="E74" s="959"/>
      <c r="F74" s="959"/>
      <c r="G74" s="959"/>
      <c r="H74" s="959"/>
      <c r="I74" s="959"/>
      <c r="J74" s="959"/>
      <c r="K74" s="959"/>
      <c r="L74" s="959"/>
      <c r="M74" s="959"/>
      <c r="N74" s="959"/>
      <c r="O74" s="959"/>
      <c r="P74" s="960"/>
      <c r="Q74" s="961">
        <v>2574</v>
      </c>
      <c r="R74" s="916"/>
      <c r="S74" s="916"/>
      <c r="T74" s="916"/>
      <c r="U74" s="916"/>
      <c r="V74" s="916">
        <v>2550</v>
      </c>
      <c r="W74" s="916"/>
      <c r="X74" s="916"/>
      <c r="Y74" s="916"/>
      <c r="Z74" s="916"/>
      <c r="AA74" s="962">
        <f t="shared" si="1"/>
        <v>24</v>
      </c>
      <c r="AB74" s="963"/>
      <c r="AC74" s="963"/>
      <c r="AD74" s="963"/>
      <c r="AE74" s="915"/>
      <c r="AF74" s="916">
        <v>24</v>
      </c>
      <c r="AG74" s="916"/>
      <c r="AH74" s="916"/>
      <c r="AI74" s="916"/>
      <c r="AJ74" s="916"/>
      <c r="AK74" s="916" t="s">
        <v>588</v>
      </c>
      <c r="AL74" s="916"/>
      <c r="AM74" s="916"/>
      <c r="AN74" s="916"/>
      <c r="AO74" s="916"/>
      <c r="AP74" s="916">
        <v>890</v>
      </c>
      <c r="AQ74" s="916"/>
      <c r="AR74" s="916"/>
      <c r="AS74" s="916"/>
      <c r="AT74" s="916"/>
      <c r="AU74" s="916">
        <v>85</v>
      </c>
      <c r="AV74" s="916"/>
      <c r="AW74" s="916"/>
      <c r="AX74" s="916"/>
      <c r="AY74" s="916"/>
      <c r="AZ74" s="964"/>
      <c r="BA74" s="964"/>
      <c r="BB74" s="964"/>
      <c r="BC74" s="964"/>
      <c r="BD74" s="965"/>
      <c r="BE74" s="266"/>
      <c r="BF74" s="266"/>
      <c r="BG74" s="266"/>
      <c r="BH74" s="266"/>
      <c r="BI74" s="266"/>
      <c r="BJ74" s="266"/>
      <c r="BK74" s="266"/>
      <c r="BL74" s="266"/>
      <c r="BM74" s="266"/>
      <c r="BN74" s="266"/>
      <c r="BO74" s="266"/>
      <c r="BP74" s="266"/>
      <c r="BQ74" s="263">
        <v>68</v>
      </c>
      <c r="BR74" s="268"/>
      <c r="BS74" s="948"/>
      <c r="BT74" s="949"/>
      <c r="BU74" s="949"/>
      <c r="BV74" s="949"/>
      <c r="BW74" s="949"/>
      <c r="BX74" s="949"/>
      <c r="BY74" s="949"/>
      <c r="BZ74" s="949"/>
      <c r="CA74" s="949"/>
      <c r="CB74" s="949"/>
      <c r="CC74" s="949"/>
      <c r="CD74" s="949"/>
      <c r="CE74" s="949"/>
      <c r="CF74" s="949"/>
      <c r="CG74" s="950"/>
      <c r="CH74" s="945"/>
      <c r="CI74" s="946"/>
      <c r="CJ74" s="946"/>
      <c r="CK74" s="946"/>
      <c r="CL74" s="947"/>
      <c r="CM74" s="945"/>
      <c r="CN74" s="946"/>
      <c r="CO74" s="946"/>
      <c r="CP74" s="946"/>
      <c r="CQ74" s="947"/>
      <c r="CR74" s="945"/>
      <c r="CS74" s="946"/>
      <c r="CT74" s="946"/>
      <c r="CU74" s="946"/>
      <c r="CV74" s="947"/>
      <c r="CW74" s="945"/>
      <c r="CX74" s="946"/>
      <c r="CY74" s="946"/>
      <c r="CZ74" s="946"/>
      <c r="DA74" s="947"/>
      <c r="DB74" s="945"/>
      <c r="DC74" s="946"/>
      <c r="DD74" s="946"/>
      <c r="DE74" s="946"/>
      <c r="DF74" s="947"/>
      <c r="DG74" s="945"/>
      <c r="DH74" s="946"/>
      <c r="DI74" s="946"/>
      <c r="DJ74" s="946"/>
      <c r="DK74" s="947"/>
      <c r="DL74" s="945"/>
      <c r="DM74" s="946"/>
      <c r="DN74" s="946"/>
      <c r="DO74" s="946"/>
      <c r="DP74" s="947"/>
      <c r="DQ74" s="945"/>
      <c r="DR74" s="946"/>
      <c r="DS74" s="946"/>
      <c r="DT74" s="946"/>
      <c r="DU74" s="947"/>
      <c r="DV74" s="942"/>
      <c r="DW74" s="943"/>
      <c r="DX74" s="943"/>
      <c r="DY74" s="943"/>
      <c r="DZ74" s="944"/>
      <c r="EA74" s="247"/>
    </row>
    <row r="75" spans="1:131" s="248" customFormat="1" ht="26.25" customHeight="1" x14ac:dyDescent="0.15">
      <c r="A75" s="262">
        <v>8</v>
      </c>
      <c r="B75" s="958" t="s">
        <v>593</v>
      </c>
      <c r="C75" s="959"/>
      <c r="D75" s="959"/>
      <c r="E75" s="959"/>
      <c r="F75" s="959"/>
      <c r="G75" s="959"/>
      <c r="H75" s="959"/>
      <c r="I75" s="959"/>
      <c r="J75" s="959"/>
      <c r="K75" s="959"/>
      <c r="L75" s="959"/>
      <c r="M75" s="959"/>
      <c r="N75" s="959"/>
      <c r="O75" s="959"/>
      <c r="P75" s="960"/>
      <c r="Q75" s="966">
        <v>12441</v>
      </c>
      <c r="R75" s="963"/>
      <c r="S75" s="963"/>
      <c r="T75" s="963"/>
      <c r="U75" s="915"/>
      <c r="V75" s="962">
        <v>11563</v>
      </c>
      <c r="W75" s="963"/>
      <c r="X75" s="963"/>
      <c r="Y75" s="963"/>
      <c r="Z75" s="915"/>
      <c r="AA75" s="962">
        <f t="shared" si="1"/>
        <v>878</v>
      </c>
      <c r="AB75" s="963"/>
      <c r="AC75" s="963"/>
      <c r="AD75" s="963"/>
      <c r="AE75" s="915"/>
      <c r="AF75" s="962">
        <v>878</v>
      </c>
      <c r="AG75" s="963"/>
      <c r="AH75" s="963"/>
      <c r="AI75" s="963"/>
      <c r="AJ75" s="915"/>
      <c r="AK75" s="962" t="s">
        <v>588</v>
      </c>
      <c r="AL75" s="963"/>
      <c r="AM75" s="963"/>
      <c r="AN75" s="963"/>
      <c r="AO75" s="915"/>
      <c r="AP75" s="962" t="s">
        <v>588</v>
      </c>
      <c r="AQ75" s="963"/>
      <c r="AR75" s="963"/>
      <c r="AS75" s="963"/>
      <c r="AT75" s="915"/>
      <c r="AU75" s="962" t="s">
        <v>588</v>
      </c>
      <c r="AV75" s="963"/>
      <c r="AW75" s="963"/>
      <c r="AX75" s="963"/>
      <c r="AY75" s="915"/>
      <c r="AZ75" s="964"/>
      <c r="BA75" s="964"/>
      <c r="BB75" s="964"/>
      <c r="BC75" s="964"/>
      <c r="BD75" s="965"/>
      <c r="BE75" s="266"/>
      <c r="BF75" s="266"/>
      <c r="BG75" s="266"/>
      <c r="BH75" s="266"/>
      <c r="BI75" s="266"/>
      <c r="BJ75" s="266"/>
      <c r="BK75" s="266"/>
      <c r="BL75" s="266"/>
      <c r="BM75" s="266"/>
      <c r="BN75" s="266"/>
      <c r="BO75" s="266"/>
      <c r="BP75" s="266"/>
      <c r="BQ75" s="263">
        <v>69</v>
      </c>
      <c r="BR75" s="268"/>
      <c r="BS75" s="948"/>
      <c r="BT75" s="949"/>
      <c r="BU75" s="949"/>
      <c r="BV75" s="949"/>
      <c r="BW75" s="949"/>
      <c r="BX75" s="949"/>
      <c r="BY75" s="949"/>
      <c r="BZ75" s="949"/>
      <c r="CA75" s="949"/>
      <c r="CB75" s="949"/>
      <c r="CC75" s="949"/>
      <c r="CD75" s="949"/>
      <c r="CE75" s="949"/>
      <c r="CF75" s="949"/>
      <c r="CG75" s="950"/>
      <c r="CH75" s="945"/>
      <c r="CI75" s="946"/>
      <c r="CJ75" s="946"/>
      <c r="CK75" s="946"/>
      <c r="CL75" s="947"/>
      <c r="CM75" s="945"/>
      <c r="CN75" s="946"/>
      <c r="CO75" s="946"/>
      <c r="CP75" s="946"/>
      <c r="CQ75" s="947"/>
      <c r="CR75" s="945"/>
      <c r="CS75" s="946"/>
      <c r="CT75" s="946"/>
      <c r="CU75" s="946"/>
      <c r="CV75" s="947"/>
      <c r="CW75" s="945"/>
      <c r="CX75" s="946"/>
      <c r="CY75" s="946"/>
      <c r="CZ75" s="946"/>
      <c r="DA75" s="947"/>
      <c r="DB75" s="945"/>
      <c r="DC75" s="946"/>
      <c r="DD75" s="946"/>
      <c r="DE75" s="946"/>
      <c r="DF75" s="947"/>
      <c r="DG75" s="945"/>
      <c r="DH75" s="946"/>
      <c r="DI75" s="946"/>
      <c r="DJ75" s="946"/>
      <c r="DK75" s="947"/>
      <c r="DL75" s="945"/>
      <c r="DM75" s="946"/>
      <c r="DN75" s="946"/>
      <c r="DO75" s="946"/>
      <c r="DP75" s="947"/>
      <c r="DQ75" s="945"/>
      <c r="DR75" s="946"/>
      <c r="DS75" s="946"/>
      <c r="DT75" s="946"/>
      <c r="DU75" s="947"/>
      <c r="DV75" s="942"/>
      <c r="DW75" s="943"/>
      <c r="DX75" s="943"/>
      <c r="DY75" s="943"/>
      <c r="DZ75" s="944"/>
      <c r="EA75" s="247"/>
    </row>
    <row r="76" spans="1:131" s="248" customFormat="1" ht="26.25" customHeight="1" x14ac:dyDescent="0.15">
      <c r="A76" s="262">
        <v>9</v>
      </c>
      <c r="B76" s="958" t="s">
        <v>594</v>
      </c>
      <c r="C76" s="959"/>
      <c r="D76" s="959"/>
      <c r="E76" s="959"/>
      <c r="F76" s="959"/>
      <c r="G76" s="959"/>
      <c r="H76" s="959"/>
      <c r="I76" s="959"/>
      <c r="J76" s="959"/>
      <c r="K76" s="959"/>
      <c r="L76" s="959"/>
      <c r="M76" s="959"/>
      <c r="N76" s="959"/>
      <c r="O76" s="959"/>
      <c r="P76" s="960"/>
      <c r="Q76" s="966">
        <v>83</v>
      </c>
      <c r="R76" s="963"/>
      <c r="S76" s="963"/>
      <c r="T76" s="963"/>
      <c r="U76" s="915"/>
      <c r="V76" s="962">
        <v>82</v>
      </c>
      <c r="W76" s="963"/>
      <c r="X76" s="963"/>
      <c r="Y76" s="963"/>
      <c r="Z76" s="915"/>
      <c r="AA76" s="962">
        <f t="shared" si="1"/>
        <v>1</v>
      </c>
      <c r="AB76" s="963"/>
      <c r="AC76" s="963"/>
      <c r="AD76" s="963"/>
      <c r="AE76" s="915"/>
      <c r="AF76" s="962">
        <v>1</v>
      </c>
      <c r="AG76" s="963"/>
      <c r="AH76" s="963"/>
      <c r="AI76" s="963"/>
      <c r="AJ76" s="915"/>
      <c r="AK76" s="962" t="s">
        <v>588</v>
      </c>
      <c r="AL76" s="963"/>
      <c r="AM76" s="963"/>
      <c r="AN76" s="963"/>
      <c r="AO76" s="915"/>
      <c r="AP76" s="962" t="s">
        <v>588</v>
      </c>
      <c r="AQ76" s="963"/>
      <c r="AR76" s="963"/>
      <c r="AS76" s="963"/>
      <c r="AT76" s="915"/>
      <c r="AU76" s="962" t="s">
        <v>588</v>
      </c>
      <c r="AV76" s="963"/>
      <c r="AW76" s="963"/>
      <c r="AX76" s="963"/>
      <c r="AY76" s="915"/>
      <c r="AZ76" s="964"/>
      <c r="BA76" s="964"/>
      <c r="BB76" s="964"/>
      <c r="BC76" s="964"/>
      <c r="BD76" s="965"/>
      <c r="BE76" s="266"/>
      <c r="BF76" s="266"/>
      <c r="BG76" s="266"/>
      <c r="BH76" s="266"/>
      <c r="BI76" s="266"/>
      <c r="BJ76" s="266"/>
      <c r="BK76" s="266"/>
      <c r="BL76" s="266"/>
      <c r="BM76" s="266"/>
      <c r="BN76" s="266"/>
      <c r="BO76" s="266"/>
      <c r="BP76" s="266"/>
      <c r="BQ76" s="263">
        <v>70</v>
      </c>
      <c r="BR76" s="268"/>
      <c r="BS76" s="948"/>
      <c r="BT76" s="949"/>
      <c r="BU76" s="949"/>
      <c r="BV76" s="949"/>
      <c r="BW76" s="949"/>
      <c r="BX76" s="949"/>
      <c r="BY76" s="949"/>
      <c r="BZ76" s="949"/>
      <c r="CA76" s="949"/>
      <c r="CB76" s="949"/>
      <c r="CC76" s="949"/>
      <c r="CD76" s="949"/>
      <c r="CE76" s="949"/>
      <c r="CF76" s="949"/>
      <c r="CG76" s="950"/>
      <c r="CH76" s="945"/>
      <c r="CI76" s="946"/>
      <c r="CJ76" s="946"/>
      <c r="CK76" s="946"/>
      <c r="CL76" s="947"/>
      <c r="CM76" s="945"/>
      <c r="CN76" s="946"/>
      <c r="CO76" s="946"/>
      <c r="CP76" s="946"/>
      <c r="CQ76" s="947"/>
      <c r="CR76" s="945"/>
      <c r="CS76" s="946"/>
      <c r="CT76" s="946"/>
      <c r="CU76" s="946"/>
      <c r="CV76" s="947"/>
      <c r="CW76" s="945"/>
      <c r="CX76" s="946"/>
      <c r="CY76" s="946"/>
      <c r="CZ76" s="946"/>
      <c r="DA76" s="947"/>
      <c r="DB76" s="945"/>
      <c r="DC76" s="946"/>
      <c r="DD76" s="946"/>
      <c r="DE76" s="946"/>
      <c r="DF76" s="947"/>
      <c r="DG76" s="945"/>
      <c r="DH76" s="946"/>
      <c r="DI76" s="946"/>
      <c r="DJ76" s="946"/>
      <c r="DK76" s="947"/>
      <c r="DL76" s="945"/>
      <c r="DM76" s="946"/>
      <c r="DN76" s="946"/>
      <c r="DO76" s="946"/>
      <c r="DP76" s="947"/>
      <c r="DQ76" s="945"/>
      <c r="DR76" s="946"/>
      <c r="DS76" s="946"/>
      <c r="DT76" s="946"/>
      <c r="DU76" s="947"/>
      <c r="DV76" s="942"/>
      <c r="DW76" s="943"/>
      <c r="DX76" s="943"/>
      <c r="DY76" s="943"/>
      <c r="DZ76" s="944"/>
      <c r="EA76" s="247"/>
    </row>
    <row r="77" spans="1:131" s="248" customFormat="1" ht="26.25" customHeight="1" x14ac:dyDescent="0.15">
      <c r="A77" s="262">
        <v>10</v>
      </c>
      <c r="B77" s="958" t="s">
        <v>595</v>
      </c>
      <c r="C77" s="959"/>
      <c r="D77" s="959"/>
      <c r="E77" s="959"/>
      <c r="F77" s="959"/>
      <c r="G77" s="959"/>
      <c r="H77" s="959"/>
      <c r="I77" s="959"/>
      <c r="J77" s="959"/>
      <c r="K77" s="959"/>
      <c r="L77" s="959"/>
      <c r="M77" s="959"/>
      <c r="N77" s="959"/>
      <c r="O77" s="959"/>
      <c r="P77" s="960"/>
      <c r="Q77" s="966">
        <v>12</v>
      </c>
      <c r="R77" s="963"/>
      <c r="S77" s="963"/>
      <c r="T77" s="963"/>
      <c r="U77" s="915"/>
      <c r="V77" s="962">
        <v>11</v>
      </c>
      <c r="W77" s="963"/>
      <c r="X77" s="963"/>
      <c r="Y77" s="963"/>
      <c r="Z77" s="915"/>
      <c r="AA77" s="962">
        <f t="shared" si="1"/>
        <v>1</v>
      </c>
      <c r="AB77" s="963"/>
      <c r="AC77" s="963"/>
      <c r="AD77" s="963"/>
      <c r="AE77" s="915"/>
      <c r="AF77" s="962">
        <v>1</v>
      </c>
      <c r="AG77" s="963"/>
      <c r="AH77" s="963"/>
      <c r="AI77" s="963"/>
      <c r="AJ77" s="915"/>
      <c r="AK77" s="962" t="s">
        <v>588</v>
      </c>
      <c r="AL77" s="963"/>
      <c r="AM77" s="963"/>
      <c r="AN77" s="963"/>
      <c r="AO77" s="915"/>
      <c r="AP77" s="962" t="s">
        <v>588</v>
      </c>
      <c r="AQ77" s="963"/>
      <c r="AR77" s="963"/>
      <c r="AS77" s="963"/>
      <c r="AT77" s="915"/>
      <c r="AU77" s="962" t="s">
        <v>588</v>
      </c>
      <c r="AV77" s="963"/>
      <c r="AW77" s="963"/>
      <c r="AX77" s="963"/>
      <c r="AY77" s="915"/>
      <c r="AZ77" s="964"/>
      <c r="BA77" s="964"/>
      <c r="BB77" s="964"/>
      <c r="BC77" s="964"/>
      <c r="BD77" s="965"/>
      <c r="BE77" s="266"/>
      <c r="BF77" s="266"/>
      <c r="BG77" s="266"/>
      <c r="BH77" s="266"/>
      <c r="BI77" s="266"/>
      <c r="BJ77" s="266"/>
      <c r="BK77" s="266"/>
      <c r="BL77" s="266"/>
      <c r="BM77" s="266"/>
      <c r="BN77" s="266"/>
      <c r="BO77" s="266"/>
      <c r="BP77" s="266"/>
      <c r="BQ77" s="263">
        <v>71</v>
      </c>
      <c r="BR77" s="268"/>
      <c r="BS77" s="948"/>
      <c r="BT77" s="949"/>
      <c r="BU77" s="949"/>
      <c r="BV77" s="949"/>
      <c r="BW77" s="949"/>
      <c r="BX77" s="949"/>
      <c r="BY77" s="949"/>
      <c r="BZ77" s="949"/>
      <c r="CA77" s="949"/>
      <c r="CB77" s="949"/>
      <c r="CC77" s="949"/>
      <c r="CD77" s="949"/>
      <c r="CE77" s="949"/>
      <c r="CF77" s="949"/>
      <c r="CG77" s="950"/>
      <c r="CH77" s="945"/>
      <c r="CI77" s="946"/>
      <c r="CJ77" s="946"/>
      <c r="CK77" s="946"/>
      <c r="CL77" s="947"/>
      <c r="CM77" s="945"/>
      <c r="CN77" s="946"/>
      <c r="CO77" s="946"/>
      <c r="CP77" s="946"/>
      <c r="CQ77" s="947"/>
      <c r="CR77" s="945"/>
      <c r="CS77" s="946"/>
      <c r="CT77" s="946"/>
      <c r="CU77" s="946"/>
      <c r="CV77" s="947"/>
      <c r="CW77" s="945"/>
      <c r="CX77" s="946"/>
      <c r="CY77" s="946"/>
      <c r="CZ77" s="946"/>
      <c r="DA77" s="947"/>
      <c r="DB77" s="945"/>
      <c r="DC77" s="946"/>
      <c r="DD77" s="946"/>
      <c r="DE77" s="946"/>
      <c r="DF77" s="947"/>
      <c r="DG77" s="945"/>
      <c r="DH77" s="946"/>
      <c r="DI77" s="946"/>
      <c r="DJ77" s="946"/>
      <c r="DK77" s="947"/>
      <c r="DL77" s="945"/>
      <c r="DM77" s="946"/>
      <c r="DN77" s="946"/>
      <c r="DO77" s="946"/>
      <c r="DP77" s="947"/>
      <c r="DQ77" s="945"/>
      <c r="DR77" s="946"/>
      <c r="DS77" s="946"/>
      <c r="DT77" s="946"/>
      <c r="DU77" s="947"/>
      <c r="DV77" s="942"/>
      <c r="DW77" s="943"/>
      <c r="DX77" s="943"/>
      <c r="DY77" s="943"/>
      <c r="DZ77" s="944"/>
      <c r="EA77" s="247"/>
    </row>
    <row r="78" spans="1:131" s="248" customFormat="1" ht="26.25" customHeight="1" x14ac:dyDescent="0.15">
      <c r="A78" s="262">
        <v>11</v>
      </c>
      <c r="B78" s="958" t="s">
        <v>596</v>
      </c>
      <c r="C78" s="959"/>
      <c r="D78" s="959"/>
      <c r="E78" s="959"/>
      <c r="F78" s="959"/>
      <c r="G78" s="959"/>
      <c r="H78" s="959"/>
      <c r="I78" s="959"/>
      <c r="J78" s="959"/>
      <c r="K78" s="959"/>
      <c r="L78" s="959"/>
      <c r="M78" s="959"/>
      <c r="N78" s="959"/>
      <c r="O78" s="959"/>
      <c r="P78" s="960"/>
      <c r="Q78" s="961">
        <v>452</v>
      </c>
      <c r="R78" s="916"/>
      <c r="S78" s="916"/>
      <c r="T78" s="916"/>
      <c r="U78" s="916"/>
      <c r="V78" s="916">
        <v>167</v>
      </c>
      <c r="W78" s="916"/>
      <c r="X78" s="916"/>
      <c r="Y78" s="916"/>
      <c r="Z78" s="916"/>
      <c r="AA78" s="962">
        <f t="shared" si="1"/>
        <v>285</v>
      </c>
      <c r="AB78" s="963"/>
      <c r="AC78" s="963"/>
      <c r="AD78" s="963"/>
      <c r="AE78" s="915"/>
      <c r="AF78" s="916">
        <v>285</v>
      </c>
      <c r="AG78" s="916"/>
      <c r="AH78" s="916"/>
      <c r="AI78" s="916"/>
      <c r="AJ78" s="916"/>
      <c r="AK78" s="916" t="s">
        <v>598</v>
      </c>
      <c r="AL78" s="916"/>
      <c r="AM78" s="916"/>
      <c r="AN78" s="916"/>
      <c r="AO78" s="916"/>
      <c r="AP78" s="916" t="s">
        <v>588</v>
      </c>
      <c r="AQ78" s="916"/>
      <c r="AR78" s="916"/>
      <c r="AS78" s="916"/>
      <c r="AT78" s="916"/>
      <c r="AU78" s="916" t="s">
        <v>588</v>
      </c>
      <c r="AV78" s="916"/>
      <c r="AW78" s="916"/>
      <c r="AX78" s="916"/>
      <c r="AY78" s="916"/>
      <c r="AZ78" s="964"/>
      <c r="BA78" s="964"/>
      <c r="BB78" s="964"/>
      <c r="BC78" s="964"/>
      <c r="BD78" s="965"/>
      <c r="BE78" s="266"/>
      <c r="BF78" s="266"/>
      <c r="BG78" s="266"/>
      <c r="BH78" s="266"/>
      <c r="BI78" s="266"/>
      <c r="BJ78" s="269"/>
      <c r="BK78" s="269"/>
      <c r="BL78" s="269"/>
      <c r="BM78" s="269"/>
      <c r="BN78" s="269"/>
      <c r="BO78" s="266"/>
      <c r="BP78" s="266"/>
      <c r="BQ78" s="263">
        <v>72</v>
      </c>
      <c r="BR78" s="268"/>
      <c r="BS78" s="948"/>
      <c r="BT78" s="949"/>
      <c r="BU78" s="949"/>
      <c r="BV78" s="949"/>
      <c r="BW78" s="949"/>
      <c r="BX78" s="949"/>
      <c r="BY78" s="949"/>
      <c r="BZ78" s="949"/>
      <c r="CA78" s="949"/>
      <c r="CB78" s="949"/>
      <c r="CC78" s="949"/>
      <c r="CD78" s="949"/>
      <c r="CE78" s="949"/>
      <c r="CF78" s="949"/>
      <c r="CG78" s="950"/>
      <c r="CH78" s="945"/>
      <c r="CI78" s="946"/>
      <c r="CJ78" s="946"/>
      <c r="CK78" s="946"/>
      <c r="CL78" s="947"/>
      <c r="CM78" s="945"/>
      <c r="CN78" s="946"/>
      <c r="CO78" s="946"/>
      <c r="CP78" s="946"/>
      <c r="CQ78" s="947"/>
      <c r="CR78" s="945"/>
      <c r="CS78" s="946"/>
      <c r="CT78" s="946"/>
      <c r="CU78" s="946"/>
      <c r="CV78" s="947"/>
      <c r="CW78" s="945"/>
      <c r="CX78" s="946"/>
      <c r="CY78" s="946"/>
      <c r="CZ78" s="946"/>
      <c r="DA78" s="947"/>
      <c r="DB78" s="945"/>
      <c r="DC78" s="946"/>
      <c r="DD78" s="946"/>
      <c r="DE78" s="946"/>
      <c r="DF78" s="947"/>
      <c r="DG78" s="945"/>
      <c r="DH78" s="946"/>
      <c r="DI78" s="946"/>
      <c r="DJ78" s="946"/>
      <c r="DK78" s="947"/>
      <c r="DL78" s="945"/>
      <c r="DM78" s="946"/>
      <c r="DN78" s="946"/>
      <c r="DO78" s="946"/>
      <c r="DP78" s="947"/>
      <c r="DQ78" s="945"/>
      <c r="DR78" s="946"/>
      <c r="DS78" s="946"/>
      <c r="DT78" s="946"/>
      <c r="DU78" s="947"/>
      <c r="DV78" s="942"/>
      <c r="DW78" s="943"/>
      <c r="DX78" s="943"/>
      <c r="DY78" s="943"/>
      <c r="DZ78" s="944"/>
      <c r="EA78" s="247"/>
    </row>
    <row r="79" spans="1:131" s="248" customFormat="1" ht="26.25" customHeight="1" x14ac:dyDescent="0.15">
      <c r="A79" s="262">
        <v>12</v>
      </c>
      <c r="B79" s="958" t="s">
        <v>597</v>
      </c>
      <c r="C79" s="959"/>
      <c r="D79" s="959"/>
      <c r="E79" s="959"/>
      <c r="F79" s="959"/>
      <c r="G79" s="959"/>
      <c r="H79" s="959"/>
      <c r="I79" s="959"/>
      <c r="J79" s="959"/>
      <c r="K79" s="959"/>
      <c r="L79" s="959"/>
      <c r="M79" s="959"/>
      <c r="N79" s="959"/>
      <c r="O79" s="959"/>
      <c r="P79" s="960"/>
      <c r="Q79" s="961">
        <v>795351</v>
      </c>
      <c r="R79" s="916"/>
      <c r="S79" s="916"/>
      <c r="T79" s="916"/>
      <c r="U79" s="916"/>
      <c r="V79" s="916">
        <v>776100</v>
      </c>
      <c r="W79" s="916"/>
      <c r="X79" s="916"/>
      <c r="Y79" s="916"/>
      <c r="Z79" s="916"/>
      <c r="AA79" s="962">
        <f t="shared" si="1"/>
        <v>19251</v>
      </c>
      <c r="AB79" s="963"/>
      <c r="AC79" s="963"/>
      <c r="AD79" s="963"/>
      <c r="AE79" s="915"/>
      <c r="AF79" s="916">
        <v>19251</v>
      </c>
      <c r="AG79" s="916"/>
      <c r="AH79" s="916"/>
      <c r="AI79" s="916"/>
      <c r="AJ79" s="916"/>
      <c r="AK79" s="916" t="s">
        <v>598</v>
      </c>
      <c r="AL79" s="916"/>
      <c r="AM79" s="916"/>
      <c r="AN79" s="916"/>
      <c r="AO79" s="916"/>
      <c r="AP79" s="916" t="s">
        <v>588</v>
      </c>
      <c r="AQ79" s="916"/>
      <c r="AR79" s="916"/>
      <c r="AS79" s="916"/>
      <c r="AT79" s="916"/>
      <c r="AU79" s="916" t="s">
        <v>588</v>
      </c>
      <c r="AV79" s="916"/>
      <c r="AW79" s="916"/>
      <c r="AX79" s="916"/>
      <c r="AY79" s="916"/>
      <c r="AZ79" s="964"/>
      <c r="BA79" s="964"/>
      <c r="BB79" s="964"/>
      <c r="BC79" s="964"/>
      <c r="BD79" s="965"/>
      <c r="BE79" s="266"/>
      <c r="BF79" s="266"/>
      <c r="BG79" s="266"/>
      <c r="BH79" s="266"/>
      <c r="BI79" s="266"/>
      <c r="BJ79" s="269"/>
      <c r="BK79" s="269"/>
      <c r="BL79" s="269"/>
      <c r="BM79" s="269"/>
      <c r="BN79" s="269"/>
      <c r="BO79" s="266"/>
      <c r="BP79" s="266"/>
      <c r="BQ79" s="263">
        <v>73</v>
      </c>
      <c r="BR79" s="268"/>
      <c r="BS79" s="948"/>
      <c r="BT79" s="949"/>
      <c r="BU79" s="949"/>
      <c r="BV79" s="949"/>
      <c r="BW79" s="949"/>
      <c r="BX79" s="949"/>
      <c r="BY79" s="949"/>
      <c r="BZ79" s="949"/>
      <c r="CA79" s="949"/>
      <c r="CB79" s="949"/>
      <c r="CC79" s="949"/>
      <c r="CD79" s="949"/>
      <c r="CE79" s="949"/>
      <c r="CF79" s="949"/>
      <c r="CG79" s="950"/>
      <c r="CH79" s="945"/>
      <c r="CI79" s="946"/>
      <c r="CJ79" s="946"/>
      <c r="CK79" s="946"/>
      <c r="CL79" s="947"/>
      <c r="CM79" s="945"/>
      <c r="CN79" s="946"/>
      <c r="CO79" s="946"/>
      <c r="CP79" s="946"/>
      <c r="CQ79" s="947"/>
      <c r="CR79" s="945"/>
      <c r="CS79" s="946"/>
      <c r="CT79" s="946"/>
      <c r="CU79" s="946"/>
      <c r="CV79" s="947"/>
      <c r="CW79" s="945"/>
      <c r="CX79" s="946"/>
      <c r="CY79" s="946"/>
      <c r="CZ79" s="946"/>
      <c r="DA79" s="947"/>
      <c r="DB79" s="945"/>
      <c r="DC79" s="946"/>
      <c r="DD79" s="946"/>
      <c r="DE79" s="946"/>
      <c r="DF79" s="947"/>
      <c r="DG79" s="945"/>
      <c r="DH79" s="946"/>
      <c r="DI79" s="946"/>
      <c r="DJ79" s="946"/>
      <c r="DK79" s="947"/>
      <c r="DL79" s="945"/>
      <c r="DM79" s="946"/>
      <c r="DN79" s="946"/>
      <c r="DO79" s="946"/>
      <c r="DP79" s="947"/>
      <c r="DQ79" s="945"/>
      <c r="DR79" s="946"/>
      <c r="DS79" s="946"/>
      <c r="DT79" s="946"/>
      <c r="DU79" s="947"/>
      <c r="DV79" s="942"/>
      <c r="DW79" s="943"/>
      <c r="DX79" s="943"/>
      <c r="DY79" s="943"/>
      <c r="DZ79" s="944"/>
      <c r="EA79" s="247"/>
    </row>
    <row r="80" spans="1:131" s="248" customFormat="1" ht="26.25" customHeight="1" x14ac:dyDescent="0.15">
      <c r="A80" s="262">
        <v>13</v>
      </c>
      <c r="B80" s="958"/>
      <c r="C80" s="959"/>
      <c r="D80" s="959"/>
      <c r="E80" s="959"/>
      <c r="F80" s="959"/>
      <c r="G80" s="959"/>
      <c r="H80" s="959"/>
      <c r="I80" s="959"/>
      <c r="J80" s="959"/>
      <c r="K80" s="959"/>
      <c r="L80" s="959"/>
      <c r="M80" s="959"/>
      <c r="N80" s="959"/>
      <c r="O80" s="959"/>
      <c r="P80" s="960"/>
      <c r="Q80" s="961"/>
      <c r="R80" s="916"/>
      <c r="S80" s="916"/>
      <c r="T80" s="916"/>
      <c r="U80" s="916"/>
      <c r="V80" s="916"/>
      <c r="W80" s="916"/>
      <c r="X80" s="916"/>
      <c r="Y80" s="916"/>
      <c r="Z80" s="916"/>
      <c r="AA80" s="962"/>
      <c r="AB80" s="963"/>
      <c r="AC80" s="963"/>
      <c r="AD80" s="963"/>
      <c r="AE80" s="915"/>
      <c r="AF80" s="916"/>
      <c r="AG80" s="916"/>
      <c r="AH80" s="916"/>
      <c r="AI80" s="916"/>
      <c r="AJ80" s="916"/>
      <c r="AK80" s="916"/>
      <c r="AL80" s="916"/>
      <c r="AM80" s="916"/>
      <c r="AN80" s="916"/>
      <c r="AO80" s="916"/>
      <c r="AP80" s="916"/>
      <c r="AQ80" s="916"/>
      <c r="AR80" s="916"/>
      <c r="AS80" s="916"/>
      <c r="AT80" s="916"/>
      <c r="AU80" s="916"/>
      <c r="AV80" s="916"/>
      <c r="AW80" s="916"/>
      <c r="AX80" s="916"/>
      <c r="AY80" s="916"/>
      <c r="AZ80" s="964"/>
      <c r="BA80" s="964"/>
      <c r="BB80" s="964"/>
      <c r="BC80" s="964"/>
      <c r="BD80" s="965"/>
      <c r="BE80" s="266"/>
      <c r="BF80" s="266"/>
      <c r="BG80" s="266"/>
      <c r="BH80" s="266"/>
      <c r="BI80" s="266"/>
      <c r="BJ80" s="266"/>
      <c r="BK80" s="266"/>
      <c r="BL80" s="266"/>
      <c r="BM80" s="266"/>
      <c r="BN80" s="266"/>
      <c r="BO80" s="266"/>
      <c r="BP80" s="266"/>
      <c r="BQ80" s="263">
        <v>74</v>
      </c>
      <c r="BR80" s="268"/>
      <c r="BS80" s="948"/>
      <c r="BT80" s="949"/>
      <c r="BU80" s="949"/>
      <c r="BV80" s="949"/>
      <c r="BW80" s="949"/>
      <c r="BX80" s="949"/>
      <c r="BY80" s="949"/>
      <c r="BZ80" s="949"/>
      <c r="CA80" s="949"/>
      <c r="CB80" s="949"/>
      <c r="CC80" s="949"/>
      <c r="CD80" s="949"/>
      <c r="CE80" s="949"/>
      <c r="CF80" s="949"/>
      <c r="CG80" s="950"/>
      <c r="CH80" s="945"/>
      <c r="CI80" s="946"/>
      <c r="CJ80" s="946"/>
      <c r="CK80" s="946"/>
      <c r="CL80" s="947"/>
      <c r="CM80" s="945"/>
      <c r="CN80" s="946"/>
      <c r="CO80" s="946"/>
      <c r="CP80" s="946"/>
      <c r="CQ80" s="947"/>
      <c r="CR80" s="945"/>
      <c r="CS80" s="946"/>
      <c r="CT80" s="946"/>
      <c r="CU80" s="946"/>
      <c r="CV80" s="947"/>
      <c r="CW80" s="945"/>
      <c r="CX80" s="946"/>
      <c r="CY80" s="946"/>
      <c r="CZ80" s="946"/>
      <c r="DA80" s="947"/>
      <c r="DB80" s="945"/>
      <c r="DC80" s="946"/>
      <c r="DD80" s="946"/>
      <c r="DE80" s="946"/>
      <c r="DF80" s="947"/>
      <c r="DG80" s="945"/>
      <c r="DH80" s="946"/>
      <c r="DI80" s="946"/>
      <c r="DJ80" s="946"/>
      <c r="DK80" s="947"/>
      <c r="DL80" s="945"/>
      <c r="DM80" s="946"/>
      <c r="DN80" s="946"/>
      <c r="DO80" s="946"/>
      <c r="DP80" s="947"/>
      <c r="DQ80" s="945"/>
      <c r="DR80" s="946"/>
      <c r="DS80" s="946"/>
      <c r="DT80" s="946"/>
      <c r="DU80" s="947"/>
      <c r="DV80" s="942"/>
      <c r="DW80" s="943"/>
      <c r="DX80" s="943"/>
      <c r="DY80" s="943"/>
      <c r="DZ80" s="944"/>
      <c r="EA80" s="247"/>
    </row>
    <row r="81" spans="1:131" s="248" customFormat="1" ht="26.25" customHeight="1" x14ac:dyDescent="0.15">
      <c r="A81" s="262">
        <v>14</v>
      </c>
      <c r="B81" s="958"/>
      <c r="C81" s="959"/>
      <c r="D81" s="959"/>
      <c r="E81" s="959"/>
      <c r="F81" s="959"/>
      <c r="G81" s="959"/>
      <c r="H81" s="959"/>
      <c r="I81" s="959"/>
      <c r="J81" s="959"/>
      <c r="K81" s="959"/>
      <c r="L81" s="959"/>
      <c r="M81" s="959"/>
      <c r="N81" s="959"/>
      <c r="O81" s="959"/>
      <c r="P81" s="960"/>
      <c r="Q81" s="961"/>
      <c r="R81" s="916"/>
      <c r="S81" s="916"/>
      <c r="T81" s="916"/>
      <c r="U81" s="916"/>
      <c r="V81" s="916"/>
      <c r="W81" s="916"/>
      <c r="X81" s="916"/>
      <c r="Y81" s="916"/>
      <c r="Z81" s="916"/>
      <c r="AA81" s="916"/>
      <c r="AB81" s="916"/>
      <c r="AC81" s="916"/>
      <c r="AD81" s="916"/>
      <c r="AE81" s="916"/>
      <c r="AF81" s="916"/>
      <c r="AG81" s="916"/>
      <c r="AH81" s="916"/>
      <c r="AI81" s="916"/>
      <c r="AJ81" s="916"/>
      <c r="AK81" s="916"/>
      <c r="AL81" s="916"/>
      <c r="AM81" s="916"/>
      <c r="AN81" s="916"/>
      <c r="AO81" s="916"/>
      <c r="AP81" s="916"/>
      <c r="AQ81" s="916"/>
      <c r="AR81" s="916"/>
      <c r="AS81" s="916"/>
      <c r="AT81" s="916"/>
      <c r="AU81" s="916"/>
      <c r="AV81" s="916"/>
      <c r="AW81" s="916"/>
      <c r="AX81" s="916"/>
      <c r="AY81" s="916"/>
      <c r="AZ81" s="964"/>
      <c r="BA81" s="964"/>
      <c r="BB81" s="964"/>
      <c r="BC81" s="964"/>
      <c r="BD81" s="965"/>
      <c r="BE81" s="266"/>
      <c r="BF81" s="266"/>
      <c r="BG81" s="266"/>
      <c r="BH81" s="266"/>
      <c r="BI81" s="266"/>
      <c r="BJ81" s="266"/>
      <c r="BK81" s="266"/>
      <c r="BL81" s="266"/>
      <c r="BM81" s="266"/>
      <c r="BN81" s="266"/>
      <c r="BO81" s="266"/>
      <c r="BP81" s="266"/>
      <c r="BQ81" s="263">
        <v>75</v>
      </c>
      <c r="BR81" s="268"/>
      <c r="BS81" s="948"/>
      <c r="BT81" s="949"/>
      <c r="BU81" s="949"/>
      <c r="BV81" s="949"/>
      <c r="BW81" s="949"/>
      <c r="BX81" s="949"/>
      <c r="BY81" s="949"/>
      <c r="BZ81" s="949"/>
      <c r="CA81" s="949"/>
      <c r="CB81" s="949"/>
      <c r="CC81" s="949"/>
      <c r="CD81" s="949"/>
      <c r="CE81" s="949"/>
      <c r="CF81" s="949"/>
      <c r="CG81" s="950"/>
      <c r="CH81" s="945"/>
      <c r="CI81" s="946"/>
      <c r="CJ81" s="946"/>
      <c r="CK81" s="946"/>
      <c r="CL81" s="947"/>
      <c r="CM81" s="945"/>
      <c r="CN81" s="946"/>
      <c r="CO81" s="946"/>
      <c r="CP81" s="946"/>
      <c r="CQ81" s="947"/>
      <c r="CR81" s="945"/>
      <c r="CS81" s="946"/>
      <c r="CT81" s="946"/>
      <c r="CU81" s="946"/>
      <c r="CV81" s="947"/>
      <c r="CW81" s="945"/>
      <c r="CX81" s="946"/>
      <c r="CY81" s="946"/>
      <c r="CZ81" s="946"/>
      <c r="DA81" s="947"/>
      <c r="DB81" s="945"/>
      <c r="DC81" s="946"/>
      <c r="DD81" s="946"/>
      <c r="DE81" s="946"/>
      <c r="DF81" s="947"/>
      <c r="DG81" s="945"/>
      <c r="DH81" s="946"/>
      <c r="DI81" s="946"/>
      <c r="DJ81" s="946"/>
      <c r="DK81" s="947"/>
      <c r="DL81" s="945"/>
      <c r="DM81" s="946"/>
      <c r="DN81" s="946"/>
      <c r="DO81" s="946"/>
      <c r="DP81" s="947"/>
      <c r="DQ81" s="945"/>
      <c r="DR81" s="946"/>
      <c r="DS81" s="946"/>
      <c r="DT81" s="946"/>
      <c r="DU81" s="947"/>
      <c r="DV81" s="942"/>
      <c r="DW81" s="943"/>
      <c r="DX81" s="943"/>
      <c r="DY81" s="943"/>
      <c r="DZ81" s="944"/>
      <c r="EA81" s="247"/>
    </row>
    <row r="82" spans="1:131" s="248" customFormat="1" ht="26.25" customHeight="1" x14ac:dyDescent="0.15">
      <c r="A82" s="262">
        <v>15</v>
      </c>
      <c r="B82" s="958"/>
      <c r="C82" s="959"/>
      <c r="D82" s="959"/>
      <c r="E82" s="959"/>
      <c r="F82" s="959"/>
      <c r="G82" s="959"/>
      <c r="H82" s="959"/>
      <c r="I82" s="959"/>
      <c r="J82" s="959"/>
      <c r="K82" s="959"/>
      <c r="L82" s="959"/>
      <c r="M82" s="959"/>
      <c r="N82" s="959"/>
      <c r="O82" s="959"/>
      <c r="P82" s="960"/>
      <c r="Q82" s="961"/>
      <c r="R82" s="916"/>
      <c r="S82" s="916"/>
      <c r="T82" s="916"/>
      <c r="U82" s="916"/>
      <c r="V82" s="916"/>
      <c r="W82" s="916"/>
      <c r="X82" s="916"/>
      <c r="Y82" s="916"/>
      <c r="Z82" s="916"/>
      <c r="AA82" s="916"/>
      <c r="AB82" s="916"/>
      <c r="AC82" s="916"/>
      <c r="AD82" s="916"/>
      <c r="AE82" s="916"/>
      <c r="AF82" s="916"/>
      <c r="AG82" s="916"/>
      <c r="AH82" s="916"/>
      <c r="AI82" s="916"/>
      <c r="AJ82" s="916"/>
      <c r="AK82" s="916"/>
      <c r="AL82" s="916"/>
      <c r="AM82" s="916"/>
      <c r="AN82" s="916"/>
      <c r="AO82" s="916"/>
      <c r="AP82" s="916"/>
      <c r="AQ82" s="916"/>
      <c r="AR82" s="916"/>
      <c r="AS82" s="916"/>
      <c r="AT82" s="916"/>
      <c r="AU82" s="916"/>
      <c r="AV82" s="916"/>
      <c r="AW82" s="916"/>
      <c r="AX82" s="916"/>
      <c r="AY82" s="916"/>
      <c r="AZ82" s="964"/>
      <c r="BA82" s="964"/>
      <c r="BB82" s="964"/>
      <c r="BC82" s="964"/>
      <c r="BD82" s="965"/>
      <c r="BE82" s="266"/>
      <c r="BF82" s="266"/>
      <c r="BG82" s="266"/>
      <c r="BH82" s="266"/>
      <c r="BI82" s="266"/>
      <c r="BJ82" s="266"/>
      <c r="BK82" s="266"/>
      <c r="BL82" s="266"/>
      <c r="BM82" s="266"/>
      <c r="BN82" s="266"/>
      <c r="BO82" s="266"/>
      <c r="BP82" s="266"/>
      <c r="BQ82" s="263">
        <v>76</v>
      </c>
      <c r="BR82" s="268"/>
      <c r="BS82" s="948"/>
      <c r="BT82" s="949"/>
      <c r="BU82" s="949"/>
      <c r="BV82" s="949"/>
      <c r="BW82" s="949"/>
      <c r="BX82" s="949"/>
      <c r="BY82" s="949"/>
      <c r="BZ82" s="949"/>
      <c r="CA82" s="949"/>
      <c r="CB82" s="949"/>
      <c r="CC82" s="949"/>
      <c r="CD82" s="949"/>
      <c r="CE82" s="949"/>
      <c r="CF82" s="949"/>
      <c r="CG82" s="950"/>
      <c r="CH82" s="945"/>
      <c r="CI82" s="946"/>
      <c r="CJ82" s="946"/>
      <c r="CK82" s="946"/>
      <c r="CL82" s="947"/>
      <c r="CM82" s="945"/>
      <c r="CN82" s="946"/>
      <c r="CO82" s="946"/>
      <c r="CP82" s="946"/>
      <c r="CQ82" s="947"/>
      <c r="CR82" s="945"/>
      <c r="CS82" s="946"/>
      <c r="CT82" s="946"/>
      <c r="CU82" s="946"/>
      <c r="CV82" s="947"/>
      <c r="CW82" s="945"/>
      <c r="CX82" s="946"/>
      <c r="CY82" s="946"/>
      <c r="CZ82" s="946"/>
      <c r="DA82" s="947"/>
      <c r="DB82" s="945"/>
      <c r="DC82" s="946"/>
      <c r="DD82" s="946"/>
      <c r="DE82" s="946"/>
      <c r="DF82" s="947"/>
      <c r="DG82" s="945"/>
      <c r="DH82" s="946"/>
      <c r="DI82" s="946"/>
      <c r="DJ82" s="946"/>
      <c r="DK82" s="947"/>
      <c r="DL82" s="945"/>
      <c r="DM82" s="946"/>
      <c r="DN82" s="946"/>
      <c r="DO82" s="946"/>
      <c r="DP82" s="947"/>
      <c r="DQ82" s="945"/>
      <c r="DR82" s="946"/>
      <c r="DS82" s="946"/>
      <c r="DT82" s="946"/>
      <c r="DU82" s="947"/>
      <c r="DV82" s="942"/>
      <c r="DW82" s="943"/>
      <c r="DX82" s="943"/>
      <c r="DY82" s="943"/>
      <c r="DZ82" s="944"/>
      <c r="EA82" s="247"/>
    </row>
    <row r="83" spans="1:131" s="248" customFormat="1" ht="26.25" customHeight="1" x14ac:dyDescent="0.15">
      <c r="A83" s="262">
        <v>16</v>
      </c>
      <c r="B83" s="958"/>
      <c r="C83" s="959"/>
      <c r="D83" s="959"/>
      <c r="E83" s="959"/>
      <c r="F83" s="959"/>
      <c r="G83" s="959"/>
      <c r="H83" s="959"/>
      <c r="I83" s="959"/>
      <c r="J83" s="959"/>
      <c r="K83" s="959"/>
      <c r="L83" s="959"/>
      <c r="M83" s="959"/>
      <c r="N83" s="959"/>
      <c r="O83" s="959"/>
      <c r="P83" s="960"/>
      <c r="Q83" s="961"/>
      <c r="R83" s="916"/>
      <c r="S83" s="916"/>
      <c r="T83" s="916"/>
      <c r="U83" s="916"/>
      <c r="V83" s="916"/>
      <c r="W83" s="916"/>
      <c r="X83" s="916"/>
      <c r="Y83" s="916"/>
      <c r="Z83" s="916"/>
      <c r="AA83" s="916"/>
      <c r="AB83" s="916"/>
      <c r="AC83" s="916"/>
      <c r="AD83" s="916"/>
      <c r="AE83" s="916"/>
      <c r="AF83" s="916"/>
      <c r="AG83" s="916"/>
      <c r="AH83" s="916"/>
      <c r="AI83" s="916"/>
      <c r="AJ83" s="916"/>
      <c r="AK83" s="916"/>
      <c r="AL83" s="916"/>
      <c r="AM83" s="916"/>
      <c r="AN83" s="916"/>
      <c r="AO83" s="916"/>
      <c r="AP83" s="916"/>
      <c r="AQ83" s="916"/>
      <c r="AR83" s="916"/>
      <c r="AS83" s="916"/>
      <c r="AT83" s="916"/>
      <c r="AU83" s="916"/>
      <c r="AV83" s="916"/>
      <c r="AW83" s="916"/>
      <c r="AX83" s="916"/>
      <c r="AY83" s="916"/>
      <c r="AZ83" s="964"/>
      <c r="BA83" s="964"/>
      <c r="BB83" s="964"/>
      <c r="BC83" s="964"/>
      <c r="BD83" s="965"/>
      <c r="BE83" s="266"/>
      <c r="BF83" s="266"/>
      <c r="BG83" s="266"/>
      <c r="BH83" s="266"/>
      <c r="BI83" s="266"/>
      <c r="BJ83" s="266"/>
      <c r="BK83" s="266"/>
      <c r="BL83" s="266"/>
      <c r="BM83" s="266"/>
      <c r="BN83" s="266"/>
      <c r="BO83" s="266"/>
      <c r="BP83" s="266"/>
      <c r="BQ83" s="263">
        <v>77</v>
      </c>
      <c r="BR83" s="268"/>
      <c r="BS83" s="948"/>
      <c r="BT83" s="949"/>
      <c r="BU83" s="949"/>
      <c r="BV83" s="949"/>
      <c r="BW83" s="949"/>
      <c r="BX83" s="949"/>
      <c r="BY83" s="949"/>
      <c r="BZ83" s="949"/>
      <c r="CA83" s="949"/>
      <c r="CB83" s="949"/>
      <c r="CC83" s="949"/>
      <c r="CD83" s="949"/>
      <c r="CE83" s="949"/>
      <c r="CF83" s="949"/>
      <c r="CG83" s="950"/>
      <c r="CH83" s="945"/>
      <c r="CI83" s="946"/>
      <c r="CJ83" s="946"/>
      <c r="CK83" s="946"/>
      <c r="CL83" s="947"/>
      <c r="CM83" s="945"/>
      <c r="CN83" s="946"/>
      <c r="CO83" s="946"/>
      <c r="CP83" s="946"/>
      <c r="CQ83" s="947"/>
      <c r="CR83" s="945"/>
      <c r="CS83" s="946"/>
      <c r="CT83" s="946"/>
      <c r="CU83" s="946"/>
      <c r="CV83" s="947"/>
      <c r="CW83" s="945"/>
      <c r="CX83" s="946"/>
      <c r="CY83" s="946"/>
      <c r="CZ83" s="946"/>
      <c r="DA83" s="947"/>
      <c r="DB83" s="945"/>
      <c r="DC83" s="946"/>
      <c r="DD83" s="946"/>
      <c r="DE83" s="946"/>
      <c r="DF83" s="947"/>
      <c r="DG83" s="945"/>
      <c r="DH83" s="946"/>
      <c r="DI83" s="946"/>
      <c r="DJ83" s="946"/>
      <c r="DK83" s="947"/>
      <c r="DL83" s="945"/>
      <c r="DM83" s="946"/>
      <c r="DN83" s="946"/>
      <c r="DO83" s="946"/>
      <c r="DP83" s="947"/>
      <c r="DQ83" s="945"/>
      <c r="DR83" s="946"/>
      <c r="DS83" s="946"/>
      <c r="DT83" s="946"/>
      <c r="DU83" s="947"/>
      <c r="DV83" s="942"/>
      <c r="DW83" s="943"/>
      <c r="DX83" s="943"/>
      <c r="DY83" s="943"/>
      <c r="DZ83" s="944"/>
      <c r="EA83" s="247"/>
    </row>
    <row r="84" spans="1:131" s="248" customFormat="1" ht="26.25" customHeight="1" x14ac:dyDescent="0.15">
      <c r="A84" s="262">
        <v>17</v>
      </c>
      <c r="B84" s="958"/>
      <c r="C84" s="959"/>
      <c r="D84" s="959"/>
      <c r="E84" s="959"/>
      <c r="F84" s="959"/>
      <c r="G84" s="959"/>
      <c r="H84" s="959"/>
      <c r="I84" s="959"/>
      <c r="J84" s="959"/>
      <c r="K84" s="959"/>
      <c r="L84" s="959"/>
      <c r="M84" s="959"/>
      <c r="N84" s="959"/>
      <c r="O84" s="959"/>
      <c r="P84" s="960"/>
      <c r="Q84" s="961"/>
      <c r="R84" s="916"/>
      <c r="S84" s="916"/>
      <c r="T84" s="916"/>
      <c r="U84" s="916"/>
      <c r="V84" s="916"/>
      <c r="W84" s="916"/>
      <c r="X84" s="916"/>
      <c r="Y84" s="916"/>
      <c r="Z84" s="916"/>
      <c r="AA84" s="916"/>
      <c r="AB84" s="916"/>
      <c r="AC84" s="916"/>
      <c r="AD84" s="916"/>
      <c r="AE84" s="916"/>
      <c r="AF84" s="916"/>
      <c r="AG84" s="916"/>
      <c r="AH84" s="916"/>
      <c r="AI84" s="916"/>
      <c r="AJ84" s="916"/>
      <c r="AK84" s="916"/>
      <c r="AL84" s="916"/>
      <c r="AM84" s="916"/>
      <c r="AN84" s="916"/>
      <c r="AO84" s="916"/>
      <c r="AP84" s="916"/>
      <c r="AQ84" s="916"/>
      <c r="AR84" s="916"/>
      <c r="AS84" s="916"/>
      <c r="AT84" s="916"/>
      <c r="AU84" s="916"/>
      <c r="AV84" s="916"/>
      <c r="AW84" s="916"/>
      <c r="AX84" s="916"/>
      <c r="AY84" s="916"/>
      <c r="AZ84" s="964"/>
      <c r="BA84" s="964"/>
      <c r="BB84" s="964"/>
      <c r="BC84" s="964"/>
      <c r="BD84" s="965"/>
      <c r="BE84" s="266"/>
      <c r="BF84" s="266"/>
      <c r="BG84" s="266"/>
      <c r="BH84" s="266"/>
      <c r="BI84" s="266"/>
      <c r="BJ84" s="266"/>
      <c r="BK84" s="266"/>
      <c r="BL84" s="266"/>
      <c r="BM84" s="266"/>
      <c r="BN84" s="266"/>
      <c r="BO84" s="266"/>
      <c r="BP84" s="266"/>
      <c r="BQ84" s="263">
        <v>78</v>
      </c>
      <c r="BR84" s="268"/>
      <c r="BS84" s="948"/>
      <c r="BT84" s="949"/>
      <c r="BU84" s="949"/>
      <c r="BV84" s="949"/>
      <c r="BW84" s="949"/>
      <c r="BX84" s="949"/>
      <c r="BY84" s="949"/>
      <c r="BZ84" s="949"/>
      <c r="CA84" s="949"/>
      <c r="CB84" s="949"/>
      <c r="CC84" s="949"/>
      <c r="CD84" s="949"/>
      <c r="CE84" s="949"/>
      <c r="CF84" s="949"/>
      <c r="CG84" s="950"/>
      <c r="CH84" s="945"/>
      <c r="CI84" s="946"/>
      <c r="CJ84" s="946"/>
      <c r="CK84" s="946"/>
      <c r="CL84" s="947"/>
      <c r="CM84" s="945"/>
      <c r="CN84" s="946"/>
      <c r="CO84" s="946"/>
      <c r="CP84" s="946"/>
      <c r="CQ84" s="947"/>
      <c r="CR84" s="945"/>
      <c r="CS84" s="946"/>
      <c r="CT84" s="946"/>
      <c r="CU84" s="946"/>
      <c r="CV84" s="947"/>
      <c r="CW84" s="945"/>
      <c r="CX84" s="946"/>
      <c r="CY84" s="946"/>
      <c r="CZ84" s="946"/>
      <c r="DA84" s="947"/>
      <c r="DB84" s="945"/>
      <c r="DC84" s="946"/>
      <c r="DD84" s="946"/>
      <c r="DE84" s="946"/>
      <c r="DF84" s="947"/>
      <c r="DG84" s="945"/>
      <c r="DH84" s="946"/>
      <c r="DI84" s="946"/>
      <c r="DJ84" s="946"/>
      <c r="DK84" s="947"/>
      <c r="DL84" s="945"/>
      <c r="DM84" s="946"/>
      <c r="DN84" s="946"/>
      <c r="DO84" s="946"/>
      <c r="DP84" s="947"/>
      <c r="DQ84" s="945"/>
      <c r="DR84" s="946"/>
      <c r="DS84" s="946"/>
      <c r="DT84" s="946"/>
      <c r="DU84" s="947"/>
      <c r="DV84" s="942"/>
      <c r="DW84" s="943"/>
      <c r="DX84" s="943"/>
      <c r="DY84" s="943"/>
      <c r="DZ84" s="944"/>
      <c r="EA84" s="247"/>
    </row>
    <row r="85" spans="1:131" s="248" customFormat="1" ht="26.25" customHeight="1" x14ac:dyDescent="0.15">
      <c r="A85" s="262">
        <v>18</v>
      </c>
      <c r="B85" s="958"/>
      <c r="C85" s="959"/>
      <c r="D85" s="959"/>
      <c r="E85" s="959"/>
      <c r="F85" s="959"/>
      <c r="G85" s="959"/>
      <c r="H85" s="959"/>
      <c r="I85" s="959"/>
      <c r="J85" s="959"/>
      <c r="K85" s="959"/>
      <c r="L85" s="959"/>
      <c r="M85" s="959"/>
      <c r="N85" s="959"/>
      <c r="O85" s="959"/>
      <c r="P85" s="960"/>
      <c r="Q85" s="961"/>
      <c r="R85" s="916"/>
      <c r="S85" s="916"/>
      <c r="T85" s="916"/>
      <c r="U85" s="916"/>
      <c r="V85" s="916"/>
      <c r="W85" s="916"/>
      <c r="X85" s="916"/>
      <c r="Y85" s="916"/>
      <c r="Z85" s="916"/>
      <c r="AA85" s="916"/>
      <c r="AB85" s="916"/>
      <c r="AC85" s="916"/>
      <c r="AD85" s="916"/>
      <c r="AE85" s="916"/>
      <c r="AF85" s="916"/>
      <c r="AG85" s="916"/>
      <c r="AH85" s="916"/>
      <c r="AI85" s="916"/>
      <c r="AJ85" s="916"/>
      <c r="AK85" s="916"/>
      <c r="AL85" s="916"/>
      <c r="AM85" s="916"/>
      <c r="AN85" s="916"/>
      <c r="AO85" s="916"/>
      <c r="AP85" s="916"/>
      <c r="AQ85" s="916"/>
      <c r="AR85" s="916"/>
      <c r="AS85" s="916"/>
      <c r="AT85" s="916"/>
      <c r="AU85" s="916"/>
      <c r="AV85" s="916"/>
      <c r="AW85" s="916"/>
      <c r="AX85" s="916"/>
      <c r="AY85" s="916"/>
      <c r="AZ85" s="964"/>
      <c r="BA85" s="964"/>
      <c r="BB85" s="964"/>
      <c r="BC85" s="964"/>
      <c r="BD85" s="965"/>
      <c r="BE85" s="266"/>
      <c r="BF85" s="266"/>
      <c r="BG85" s="266"/>
      <c r="BH85" s="266"/>
      <c r="BI85" s="266"/>
      <c r="BJ85" s="266"/>
      <c r="BK85" s="266"/>
      <c r="BL85" s="266"/>
      <c r="BM85" s="266"/>
      <c r="BN85" s="266"/>
      <c r="BO85" s="266"/>
      <c r="BP85" s="266"/>
      <c r="BQ85" s="263">
        <v>79</v>
      </c>
      <c r="BR85" s="268"/>
      <c r="BS85" s="948"/>
      <c r="BT85" s="949"/>
      <c r="BU85" s="949"/>
      <c r="BV85" s="949"/>
      <c r="BW85" s="949"/>
      <c r="BX85" s="949"/>
      <c r="BY85" s="949"/>
      <c r="BZ85" s="949"/>
      <c r="CA85" s="949"/>
      <c r="CB85" s="949"/>
      <c r="CC85" s="949"/>
      <c r="CD85" s="949"/>
      <c r="CE85" s="949"/>
      <c r="CF85" s="949"/>
      <c r="CG85" s="950"/>
      <c r="CH85" s="945"/>
      <c r="CI85" s="946"/>
      <c r="CJ85" s="946"/>
      <c r="CK85" s="946"/>
      <c r="CL85" s="947"/>
      <c r="CM85" s="945"/>
      <c r="CN85" s="946"/>
      <c r="CO85" s="946"/>
      <c r="CP85" s="946"/>
      <c r="CQ85" s="947"/>
      <c r="CR85" s="945"/>
      <c r="CS85" s="946"/>
      <c r="CT85" s="946"/>
      <c r="CU85" s="946"/>
      <c r="CV85" s="947"/>
      <c r="CW85" s="945"/>
      <c r="CX85" s="946"/>
      <c r="CY85" s="946"/>
      <c r="CZ85" s="946"/>
      <c r="DA85" s="947"/>
      <c r="DB85" s="945"/>
      <c r="DC85" s="946"/>
      <c r="DD85" s="946"/>
      <c r="DE85" s="946"/>
      <c r="DF85" s="947"/>
      <c r="DG85" s="945"/>
      <c r="DH85" s="946"/>
      <c r="DI85" s="946"/>
      <c r="DJ85" s="946"/>
      <c r="DK85" s="947"/>
      <c r="DL85" s="945"/>
      <c r="DM85" s="946"/>
      <c r="DN85" s="946"/>
      <c r="DO85" s="946"/>
      <c r="DP85" s="947"/>
      <c r="DQ85" s="945"/>
      <c r="DR85" s="946"/>
      <c r="DS85" s="946"/>
      <c r="DT85" s="946"/>
      <c r="DU85" s="947"/>
      <c r="DV85" s="942"/>
      <c r="DW85" s="943"/>
      <c r="DX85" s="943"/>
      <c r="DY85" s="943"/>
      <c r="DZ85" s="944"/>
      <c r="EA85" s="247"/>
    </row>
    <row r="86" spans="1:131" s="248" customFormat="1" ht="26.25" customHeight="1" x14ac:dyDescent="0.15">
      <c r="A86" s="262">
        <v>19</v>
      </c>
      <c r="B86" s="958"/>
      <c r="C86" s="959"/>
      <c r="D86" s="959"/>
      <c r="E86" s="959"/>
      <c r="F86" s="959"/>
      <c r="G86" s="959"/>
      <c r="H86" s="959"/>
      <c r="I86" s="959"/>
      <c r="J86" s="959"/>
      <c r="K86" s="959"/>
      <c r="L86" s="959"/>
      <c r="M86" s="959"/>
      <c r="N86" s="959"/>
      <c r="O86" s="959"/>
      <c r="P86" s="960"/>
      <c r="Q86" s="961"/>
      <c r="R86" s="916"/>
      <c r="S86" s="916"/>
      <c r="T86" s="916"/>
      <c r="U86" s="916"/>
      <c r="V86" s="916"/>
      <c r="W86" s="916"/>
      <c r="X86" s="916"/>
      <c r="Y86" s="916"/>
      <c r="Z86" s="916"/>
      <c r="AA86" s="916"/>
      <c r="AB86" s="916"/>
      <c r="AC86" s="916"/>
      <c r="AD86" s="916"/>
      <c r="AE86" s="916"/>
      <c r="AF86" s="916"/>
      <c r="AG86" s="916"/>
      <c r="AH86" s="916"/>
      <c r="AI86" s="916"/>
      <c r="AJ86" s="916"/>
      <c r="AK86" s="916"/>
      <c r="AL86" s="916"/>
      <c r="AM86" s="916"/>
      <c r="AN86" s="916"/>
      <c r="AO86" s="916"/>
      <c r="AP86" s="916"/>
      <c r="AQ86" s="916"/>
      <c r="AR86" s="916"/>
      <c r="AS86" s="916"/>
      <c r="AT86" s="916"/>
      <c r="AU86" s="916"/>
      <c r="AV86" s="916"/>
      <c r="AW86" s="916"/>
      <c r="AX86" s="916"/>
      <c r="AY86" s="916"/>
      <c r="AZ86" s="964"/>
      <c r="BA86" s="964"/>
      <c r="BB86" s="964"/>
      <c r="BC86" s="964"/>
      <c r="BD86" s="965"/>
      <c r="BE86" s="266"/>
      <c r="BF86" s="266"/>
      <c r="BG86" s="266"/>
      <c r="BH86" s="266"/>
      <c r="BI86" s="266"/>
      <c r="BJ86" s="266"/>
      <c r="BK86" s="266"/>
      <c r="BL86" s="266"/>
      <c r="BM86" s="266"/>
      <c r="BN86" s="266"/>
      <c r="BO86" s="266"/>
      <c r="BP86" s="266"/>
      <c r="BQ86" s="263">
        <v>80</v>
      </c>
      <c r="BR86" s="268"/>
      <c r="BS86" s="948"/>
      <c r="BT86" s="949"/>
      <c r="BU86" s="949"/>
      <c r="BV86" s="949"/>
      <c r="BW86" s="949"/>
      <c r="BX86" s="949"/>
      <c r="BY86" s="949"/>
      <c r="BZ86" s="949"/>
      <c r="CA86" s="949"/>
      <c r="CB86" s="949"/>
      <c r="CC86" s="949"/>
      <c r="CD86" s="949"/>
      <c r="CE86" s="949"/>
      <c r="CF86" s="949"/>
      <c r="CG86" s="950"/>
      <c r="CH86" s="945"/>
      <c r="CI86" s="946"/>
      <c r="CJ86" s="946"/>
      <c r="CK86" s="946"/>
      <c r="CL86" s="947"/>
      <c r="CM86" s="945"/>
      <c r="CN86" s="946"/>
      <c r="CO86" s="946"/>
      <c r="CP86" s="946"/>
      <c r="CQ86" s="947"/>
      <c r="CR86" s="945"/>
      <c r="CS86" s="946"/>
      <c r="CT86" s="946"/>
      <c r="CU86" s="946"/>
      <c r="CV86" s="947"/>
      <c r="CW86" s="945"/>
      <c r="CX86" s="946"/>
      <c r="CY86" s="946"/>
      <c r="CZ86" s="946"/>
      <c r="DA86" s="947"/>
      <c r="DB86" s="945"/>
      <c r="DC86" s="946"/>
      <c r="DD86" s="946"/>
      <c r="DE86" s="946"/>
      <c r="DF86" s="947"/>
      <c r="DG86" s="945"/>
      <c r="DH86" s="946"/>
      <c r="DI86" s="946"/>
      <c r="DJ86" s="946"/>
      <c r="DK86" s="947"/>
      <c r="DL86" s="945"/>
      <c r="DM86" s="946"/>
      <c r="DN86" s="946"/>
      <c r="DO86" s="946"/>
      <c r="DP86" s="947"/>
      <c r="DQ86" s="945"/>
      <c r="DR86" s="946"/>
      <c r="DS86" s="946"/>
      <c r="DT86" s="946"/>
      <c r="DU86" s="947"/>
      <c r="DV86" s="942"/>
      <c r="DW86" s="943"/>
      <c r="DX86" s="943"/>
      <c r="DY86" s="943"/>
      <c r="DZ86" s="944"/>
      <c r="EA86" s="247"/>
    </row>
    <row r="87" spans="1:131" s="248" customFormat="1" ht="26.25" customHeight="1" x14ac:dyDescent="0.15">
      <c r="A87" s="270">
        <v>20</v>
      </c>
      <c r="B87" s="967"/>
      <c r="C87" s="968"/>
      <c r="D87" s="968"/>
      <c r="E87" s="968"/>
      <c r="F87" s="968"/>
      <c r="G87" s="968"/>
      <c r="H87" s="968"/>
      <c r="I87" s="968"/>
      <c r="J87" s="968"/>
      <c r="K87" s="968"/>
      <c r="L87" s="968"/>
      <c r="M87" s="968"/>
      <c r="N87" s="968"/>
      <c r="O87" s="968"/>
      <c r="P87" s="969"/>
      <c r="Q87" s="970"/>
      <c r="R87" s="971"/>
      <c r="S87" s="971"/>
      <c r="T87" s="971"/>
      <c r="U87" s="971"/>
      <c r="V87" s="971"/>
      <c r="W87" s="971"/>
      <c r="X87" s="971"/>
      <c r="Y87" s="971"/>
      <c r="Z87" s="971"/>
      <c r="AA87" s="971"/>
      <c r="AB87" s="971"/>
      <c r="AC87" s="971"/>
      <c r="AD87" s="971"/>
      <c r="AE87" s="971"/>
      <c r="AF87" s="971"/>
      <c r="AG87" s="971"/>
      <c r="AH87" s="971"/>
      <c r="AI87" s="971"/>
      <c r="AJ87" s="971"/>
      <c r="AK87" s="971"/>
      <c r="AL87" s="971"/>
      <c r="AM87" s="971"/>
      <c r="AN87" s="971"/>
      <c r="AO87" s="971"/>
      <c r="AP87" s="971"/>
      <c r="AQ87" s="971"/>
      <c r="AR87" s="971"/>
      <c r="AS87" s="971"/>
      <c r="AT87" s="971"/>
      <c r="AU87" s="971"/>
      <c r="AV87" s="971"/>
      <c r="AW87" s="971"/>
      <c r="AX87" s="971"/>
      <c r="AY87" s="971"/>
      <c r="AZ87" s="972"/>
      <c r="BA87" s="972"/>
      <c r="BB87" s="972"/>
      <c r="BC87" s="972"/>
      <c r="BD87" s="973"/>
      <c r="BE87" s="266"/>
      <c r="BF87" s="266"/>
      <c r="BG87" s="266"/>
      <c r="BH87" s="266"/>
      <c r="BI87" s="266"/>
      <c r="BJ87" s="266"/>
      <c r="BK87" s="266"/>
      <c r="BL87" s="266"/>
      <c r="BM87" s="266"/>
      <c r="BN87" s="266"/>
      <c r="BO87" s="266"/>
      <c r="BP87" s="266"/>
      <c r="BQ87" s="263">
        <v>81</v>
      </c>
      <c r="BR87" s="268"/>
      <c r="BS87" s="948"/>
      <c r="BT87" s="949"/>
      <c r="BU87" s="949"/>
      <c r="BV87" s="949"/>
      <c r="BW87" s="949"/>
      <c r="BX87" s="949"/>
      <c r="BY87" s="949"/>
      <c r="BZ87" s="949"/>
      <c r="CA87" s="949"/>
      <c r="CB87" s="949"/>
      <c r="CC87" s="949"/>
      <c r="CD87" s="949"/>
      <c r="CE87" s="949"/>
      <c r="CF87" s="949"/>
      <c r="CG87" s="950"/>
      <c r="CH87" s="945"/>
      <c r="CI87" s="946"/>
      <c r="CJ87" s="946"/>
      <c r="CK87" s="946"/>
      <c r="CL87" s="947"/>
      <c r="CM87" s="945"/>
      <c r="CN87" s="946"/>
      <c r="CO87" s="946"/>
      <c r="CP87" s="946"/>
      <c r="CQ87" s="947"/>
      <c r="CR87" s="945"/>
      <c r="CS87" s="946"/>
      <c r="CT87" s="946"/>
      <c r="CU87" s="946"/>
      <c r="CV87" s="947"/>
      <c r="CW87" s="945"/>
      <c r="CX87" s="946"/>
      <c r="CY87" s="946"/>
      <c r="CZ87" s="946"/>
      <c r="DA87" s="947"/>
      <c r="DB87" s="945"/>
      <c r="DC87" s="946"/>
      <c r="DD87" s="946"/>
      <c r="DE87" s="946"/>
      <c r="DF87" s="947"/>
      <c r="DG87" s="945"/>
      <c r="DH87" s="946"/>
      <c r="DI87" s="946"/>
      <c r="DJ87" s="946"/>
      <c r="DK87" s="947"/>
      <c r="DL87" s="945"/>
      <c r="DM87" s="946"/>
      <c r="DN87" s="946"/>
      <c r="DO87" s="946"/>
      <c r="DP87" s="947"/>
      <c r="DQ87" s="945"/>
      <c r="DR87" s="946"/>
      <c r="DS87" s="946"/>
      <c r="DT87" s="946"/>
      <c r="DU87" s="947"/>
      <c r="DV87" s="942"/>
      <c r="DW87" s="943"/>
      <c r="DX87" s="943"/>
      <c r="DY87" s="943"/>
      <c r="DZ87" s="944"/>
      <c r="EA87" s="247"/>
    </row>
    <row r="88" spans="1:131" s="248" customFormat="1" ht="26.25" customHeight="1" thickBot="1" x14ac:dyDescent="0.2">
      <c r="A88" s="265" t="s">
        <v>390</v>
      </c>
      <c r="B88" s="874" t="s">
        <v>419</v>
      </c>
      <c r="C88" s="875"/>
      <c r="D88" s="875"/>
      <c r="E88" s="875"/>
      <c r="F88" s="875"/>
      <c r="G88" s="875"/>
      <c r="H88" s="875"/>
      <c r="I88" s="875"/>
      <c r="J88" s="875"/>
      <c r="K88" s="875"/>
      <c r="L88" s="875"/>
      <c r="M88" s="875"/>
      <c r="N88" s="875"/>
      <c r="O88" s="875"/>
      <c r="P88" s="876"/>
      <c r="Q88" s="923"/>
      <c r="R88" s="924"/>
      <c r="S88" s="924"/>
      <c r="T88" s="924"/>
      <c r="U88" s="924"/>
      <c r="V88" s="924"/>
      <c r="W88" s="924"/>
      <c r="X88" s="924"/>
      <c r="Y88" s="924"/>
      <c r="Z88" s="924"/>
      <c r="AA88" s="924"/>
      <c r="AB88" s="924"/>
      <c r="AC88" s="924"/>
      <c r="AD88" s="924"/>
      <c r="AE88" s="924"/>
      <c r="AF88" s="927">
        <v>20496</v>
      </c>
      <c r="AG88" s="927"/>
      <c r="AH88" s="927"/>
      <c r="AI88" s="927"/>
      <c r="AJ88" s="927"/>
      <c r="AK88" s="924"/>
      <c r="AL88" s="924"/>
      <c r="AM88" s="924"/>
      <c r="AN88" s="924"/>
      <c r="AO88" s="924"/>
      <c r="AP88" s="927">
        <v>912</v>
      </c>
      <c r="AQ88" s="927"/>
      <c r="AR88" s="927"/>
      <c r="AS88" s="927"/>
      <c r="AT88" s="927"/>
      <c r="AU88" s="927">
        <v>95</v>
      </c>
      <c r="AV88" s="927"/>
      <c r="AW88" s="927"/>
      <c r="AX88" s="927"/>
      <c r="AY88" s="927"/>
      <c r="AZ88" s="932"/>
      <c r="BA88" s="932"/>
      <c r="BB88" s="932"/>
      <c r="BC88" s="932"/>
      <c r="BD88" s="933"/>
      <c r="BE88" s="266"/>
      <c r="BF88" s="266"/>
      <c r="BG88" s="266"/>
      <c r="BH88" s="266"/>
      <c r="BI88" s="266"/>
      <c r="BJ88" s="266"/>
      <c r="BK88" s="266"/>
      <c r="BL88" s="266"/>
      <c r="BM88" s="266"/>
      <c r="BN88" s="266"/>
      <c r="BO88" s="266"/>
      <c r="BP88" s="266"/>
      <c r="BQ88" s="263">
        <v>82</v>
      </c>
      <c r="BR88" s="268"/>
      <c r="BS88" s="948"/>
      <c r="BT88" s="949"/>
      <c r="BU88" s="949"/>
      <c r="BV88" s="949"/>
      <c r="BW88" s="949"/>
      <c r="BX88" s="949"/>
      <c r="BY88" s="949"/>
      <c r="BZ88" s="949"/>
      <c r="CA88" s="949"/>
      <c r="CB88" s="949"/>
      <c r="CC88" s="949"/>
      <c r="CD88" s="949"/>
      <c r="CE88" s="949"/>
      <c r="CF88" s="949"/>
      <c r="CG88" s="950"/>
      <c r="CH88" s="945"/>
      <c r="CI88" s="946"/>
      <c r="CJ88" s="946"/>
      <c r="CK88" s="946"/>
      <c r="CL88" s="947"/>
      <c r="CM88" s="945"/>
      <c r="CN88" s="946"/>
      <c r="CO88" s="946"/>
      <c r="CP88" s="946"/>
      <c r="CQ88" s="947"/>
      <c r="CR88" s="945"/>
      <c r="CS88" s="946"/>
      <c r="CT88" s="946"/>
      <c r="CU88" s="946"/>
      <c r="CV88" s="947"/>
      <c r="CW88" s="945"/>
      <c r="CX88" s="946"/>
      <c r="CY88" s="946"/>
      <c r="CZ88" s="946"/>
      <c r="DA88" s="947"/>
      <c r="DB88" s="945"/>
      <c r="DC88" s="946"/>
      <c r="DD88" s="946"/>
      <c r="DE88" s="946"/>
      <c r="DF88" s="947"/>
      <c r="DG88" s="945"/>
      <c r="DH88" s="946"/>
      <c r="DI88" s="946"/>
      <c r="DJ88" s="946"/>
      <c r="DK88" s="947"/>
      <c r="DL88" s="945"/>
      <c r="DM88" s="946"/>
      <c r="DN88" s="946"/>
      <c r="DO88" s="946"/>
      <c r="DP88" s="947"/>
      <c r="DQ88" s="945"/>
      <c r="DR88" s="946"/>
      <c r="DS88" s="946"/>
      <c r="DT88" s="946"/>
      <c r="DU88" s="947"/>
      <c r="DV88" s="942"/>
      <c r="DW88" s="943"/>
      <c r="DX88" s="943"/>
      <c r="DY88" s="943"/>
      <c r="DZ88" s="944"/>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8"/>
      <c r="BT89" s="949"/>
      <c r="BU89" s="949"/>
      <c r="BV89" s="949"/>
      <c r="BW89" s="949"/>
      <c r="BX89" s="949"/>
      <c r="BY89" s="949"/>
      <c r="BZ89" s="949"/>
      <c r="CA89" s="949"/>
      <c r="CB89" s="949"/>
      <c r="CC89" s="949"/>
      <c r="CD89" s="949"/>
      <c r="CE89" s="949"/>
      <c r="CF89" s="949"/>
      <c r="CG89" s="950"/>
      <c r="CH89" s="945"/>
      <c r="CI89" s="946"/>
      <c r="CJ89" s="946"/>
      <c r="CK89" s="946"/>
      <c r="CL89" s="947"/>
      <c r="CM89" s="945"/>
      <c r="CN89" s="946"/>
      <c r="CO89" s="946"/>
      <c r="CP89" s="946"/>
      <c r="CQ89" s="947"/>
      <c r="CR89" s="945"/>
      <c r="CS89" s="946"/>
      <c r="CT89" s="946"/>
      <c r="CU89" s="946"/>
      <c r="CV89" s="947"/>
      <c r="CW89" s="945"/>
      <c r="CX89" s="946"/>
      <c r="CY89" s="946"/>
      <c r="CZ89" s="946"/>
      <c r="DA89" s="947"/>
      <c r="DB89" s="945"/>
      <c r="DC89" s="946"/>
      <c r="DD89" s="946"/>
      <c r="DE89" s="946"/>
      <c r="DF89" s="947"/>
      <c r="DG89" s="945"/>
      <c r="DH89" s="946"/>
      <c r="DI89" s="946"/>
      <c r="DJ89" s="946"/>
      <c r="DK89" s="947"/>
      <c r="DL89" s="945"/>
      <c r="DM89" s="946"/>
      <c r="DN89" s="946"/>
      <c r="DO89" s="946"/>
      <c r="DP89" s="947"/>
      <c r="DQ89" s="945"/>
      <c r="DR89" s="946"/>
      <c r="DS89" s="946"/>
      <c r="DT89" s="946"/>
      <c r="DU89" s="947"/>
      <c r="DV89" s="942"/>
      <c r="DW89" s="943"/>
      <c r="DX89" s="943"/>
      <c r="DY89" s="943"/>
      <c r="DZ89" s="944"/>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8"/>
      <c r="BT90" s="949"/>
      <c r="BU90" s="949"/>
      <c r="BV90" s="949"/>
      <c r="BW90" s="949"/>
      <c r="BX90" s="949"/>
      <c r="BY90" s="949"/>
      <c r="BZ90" s="949"/>
      <c r="CA90" s="949"/>
      <c r="CB90" s="949"/>
      <c r="CC90" s="949"/>
      <c r="CD90" s="949"/>
      <c r="CE90" s="949"/>
      <c r="CF90" s="949"/>
      <c r="CG90" s="950"/>
      <c r="CH90" s="945"/>
      <c r="CI90" s="946"/>
      <c r="CJ90" s="946"/>
      <c r="CK90" s="946"/>
      <c r="CL90" s="947"/>
      <c r="CM90" s="945"/>
      <c r="CN90" s="946"/>
      <c r="CO90" s="946"/>
      <c r="CP90" s="946"/>
      <c r="CQ90" s="947"/>
      <c r="CR90" s="945"/>
      <c r="CS90" s="946"/>
      <c r="CT90" s="946"/>
      <c r="CU90" s="946"/>
      <c r="CV90" s="947"/>
      <c r="CW90" s="945"/>
      <c r="CX90" s="946"/>
      <c r="CY90" s="946"/>
      <c r="CZ90" s="946"/>
      <c r="DA90" s="947"/>
      <c r="DB90" s="945"/>
      <c r="DC90" s="946"/>
      <c r="DD90" s="946"/>
      <c r="DE90" s="946"/>
      <c r="DF90" s="947"/>
      <c r="DG90" s="945"/>
      <c r="DH90" s="946"/>
      <c r="DI90" s="946"/>
      <c r="DJ90" s="946"/>
      <c r="DK90" s="947"/>
      <c r="DL90" s="945"/>
      <c r="DM90" s="946"/>
      <c r="DN90" s="946"/>
      <c r="DO90" s="946"/>
      <c r="DP90" s="947"/>
      <c r="DQ90" s="945"/>
      <c r="DR90" s="946"/>
      <c r="DS90" s="946"/>
      <c r="DT90" s="946"/>
      <c r="DU90" s="947"/>
      <c r="DV90" s="942"/>
      <c r="DW90" s="943"/>
      <c r="DX90" s="943"/>
      <c r="DY90" s="943"/>
      <c r="DZ90" s="944"/>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8"/>
      <c r="BT91" s="949"/>
      <c r="BU91" s="949"/>
      <c r="BV91" s="949"/>
      <c r="BW91" s="949"/>
      <c r="BX91" s="949"/>
      <c r="BY91" s="949"/>
      <c r="BZ91" s="949"/>
      <c r="CA91" s="949"/>
      <c r="CB91" s="949"/>
      <c r="CC91" s="949"/>
      <c r="CD91" s="949"/>
      <c r="CE91" s="949"/>
      <c r="CF91" s="949"/>
      <c r="CG91" s="950"/>
      <c r="CH91" s="945"/>
      <c r="CI91" s="946"/>
      <c r="CJ91" s="946"/>
      <c r="CK91" s="946"/>
      <c r="CL91" s="947"/>
      <c r="CM91" s="945"/>
      <c r="CN91" s="946"/>
      <c r="CO91" s="946"/>
      <c r="CP91" s="946"/>
      <c r="CQ91" s="947"/>
      <c r="CR91" s="945"/>
      <c r="CS91" s="946"/>
      <c r="CT91" s="946"/>
      <c r="CU91" s="946"/>
      <c r="CV91" s="947"/>
      <c r="CW91" s="945"/>
      <c r="CX91" s="946"/>
      <c r="CY91" s="946"/>
      <c r="CZ91" s="946"/>
      <c r="DA91" s="947"/>
      <c r="DB91" s="945"/>
      <c r="DC91" s="946"/>
      <c r="DD91" s="946"/>
      <c r="DE91" s="946"/>
      <c r="DF91" s="947"/>
      <c r="DG91" s="945"/>
      <c r="DH91" s="946"/>
      <c r="DI91" s="946"/>
      <c r="DJ91" s="946"/>
      <c r="DK91" s="947"/>
      <c r="DL91" s="945"/>
      <c r="DM91" s="946"/>
      <c r="DN91" s="946"/>
      <c r="DO91" s="946"/>
      <c r="DP91" s="947"/>
      <c r="DQ91" s="945"/>
      <c r="DR91" s="946"/>
      <c r="DS91" s="946"/>
      <c r="DT91" s="946"/>
      <c r="DU91" s="947"/>
      <c r="DV91" s="942"/>
      <c r="DW91" s="943"/>
      <c r="DX91" s="943"/>
      <c r="DY91" s="943"/>
      <c r="DZ91" s="944"/>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8"/>
      <c r="BT92" s="949"/>
      <c r="BU92" s="949"/>
      <c r="BV92" s="949"/>
      <c r="BW92" s="949"/>
      <c r="BX92" s="949"/>
      <c r="BY92" s="949"/>
      <c r="BZ92" s="949"/>
      <c r="CA92" s="949"/>
      <c r="CB92" s="949"/>
      <c r="CC92" s="949"/>
      <c r="CD92" s="949"/>
      <c r="CE92" s="949"/>
      <c r="CF92" s="949"/>
      <c r="CG92" s="950"/>
      <c r="CH92" s="945"/>
      <c r="CI92" s="946"/>
      <c r="CJ92" s="946"/>
      <c r="CK92" s="946"/>
      <c r="CL92" s="947"/>
      <c r="CM92" s="945"/>
      <c r="CN92" s="946"/>
      <c r="CO92" s="946"/>
      <c r="CP92" s="946"/>
      <c r="CQ92" s="947"/>
      <c r="CR92" s="945"/>
      <c r="CS92" s="946"/>
      <c r="CT92" s="946"/>
      <c r="CU92" s="946"/>
      <c r="CV92" s="947"/>
      <c r="CW92" s="945"/>
      <c r="CX92" s="946"/>
      <c r="CY92" s="946"/>
      <c r="CZ92" s="946"/>
      <c r="DA92" s="947"/>
      <c r="DB92" s="945"/>
      <c r="DC92" s="946"/>
      <c r="DD92" s="946"/>
      <c r="DE92" s="946"/>
      <c r="DF92" s="947"/>
      <c r="DG92" s="945"/>
      <c r="DH92" s="946"/>
      <c r="DI92" s="946"/>
      <c r="DJ92" s="946"/>
      <c r="DK92" s="947"/>
      <c r="DL92" s="945"/>
      <c r="DM92" s="946"/>
      <c r="DN92" s="946"/>
      <c r="DO92" s="946"/>
      <c r="DP92" s="947"/>
      <c r="DQ92" s="945"/>
      <c r="DR92" s="946"/>
      <c r="DS92" s="946"/>
      <c r="DT92" s="946"/>
      <c r="DU92" s="947"/>
      <c r="DV92" s="942"/>
      <c r="DW92" s="943"/>
      <c r="DX92" s="943"/>
      <c r="DY92" s="943"/>
      <c r="DZ92" s="944"/>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8"/>
      <c r="BT93" s="949"/>
      <c r="BU93" s="949"/>
      <c r="BV93" s="949"/>
      <c r="BW93" s="949"/>
      <c r="BX93" s="949"/>
      <c r="BY93" s="949"/>
      <c r="BZ93" s="949"/>
      <c r="CA93" s="949"/>
      <c r="CB93" s="949"/>
      <c r="CC93" s="949"/>
      <c r="CD93" s="949"/>
      <c r="CE93" s="949"/>
      <c r="CF93" s="949"/>
      <c r="CG93" s="950"/>
      <c r="CH93" s="945"/>
      <c r="CI93" s="946"/>
      <c r="CJ93" s="946"/>
      <c r="CK93" s="946"/>
      <c r="CL93" s="947"/>
      <c r="CM93" s="945"/>
      <c r="CN93" s="946"/>
      <c r="CO93" s="946"/>
      <c r="CP93" s="946"/>
      <c r="CQ93" s="947"/>
      <c r="CR93" s="945"/>
      <c r="CS93" s="946"/>
      <c r="CT93" s="946"/>
      <c r="CU93" s="946"/>
      <c r="CV93" s="947"/>
      <c r="CW93" s="945"/>
      <c r="CX93" s="946"/>
      <c r="CY93" s="946"/>
      <c r="CZ93" s="946"/>
      <c r="DA93" s="947"/>
      <c r="DB93" s="945"/>
      <c r="DC93" s="946"/>
      <c r="DD93" s="946"/>
      <c r="DE93" s="946"/>
      <c r="DF93" s="947"/>
      <c r="DG93" s="945"/>
      <c r="DH93" s="946"/>
      <c r="DI93" s="946"/>
      <c r="DJ93" s="946"/>
      <c r="DK93" s="947"/>
      <c r="DL93" s="945"/>
      <c r="DM93" s="946"/>
      <c r="DN93" s="946"/>
      <c r="DO93" s="946"/>
      <c r="DP93" s="947"/>
      <c r="DQ93" s="945"/>
      <c r="DR93" s="946"/>
      <c r="DS93" s="946"/>
      <c r="DT93" s="946"/>
      <c r="DU93" s="947"/>
      <c r="DV93" s="942"/>
      <c r="DW93" s="943"/>
      <c r="DX93" s="943"/>
      <c r="DY93" s="943"/>
      <c r="DZ93" s="944"/>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8"/>
      <c r="BT94" s="949"/>
      <c r="BU94" s="949"/>
      <c r="BV94" s="949"/>
      <c r="BW94" s="949"/>
      <c r="BX94" s="949"/>
      <c r="BY94" s="949"/>
      <c r="BZ94" s="949"/>
      <c r="CA94" s="949"/>
      <c r="CB94" s="949"/>
      <c r="CC94" s="949"/>
      <c r="CD94" s="949"/>
      <c r="CE94" s="949"/>
      <c r="CF94" s="949"/>
      <c r="CG94" s="950"/>
      <c r="CH94" s="945"/>
      <c r="CI94" s="946"/>
      <c r="CJ94" s="946"/>
      <c r="CK94" s="946"/>
      <c r="CL94" s="947"/>
      <c r="CM94" s="945"/>
      <c r="CN94" s="946"/>
      <c r="CO94" s="946"/>
      <c r="CP94" s="946"/>
      <c r="CQ94" s="947"/>
      <c r="CR94" s="945"/>
      <c r="CS94" s="946"/>
      <c r="CT94" s="946"/>
      <c r="CU94" s="946"/>
      <c r="CV94" s="947"/>
      <c r="CW94" s="945"/>
      <c r="CX94" s="946"/>
      <c r="CY94" s="946"/>
      <c r="CZ94" s="946"/>
      <c r="DA94" s="947"/>
      <c r="DB94" s="945"/>
      <c r="DC94" s="946"/>
      <c r="DD94" s="946"/>
      <c r="DE94" s="946"/>
      <c r="DF94" s="947"/>
      <c r="DG94" s="945"/>
      <c r="DH94" s="946"/>
      <c r="DI94" s="946"/>
      <c r="DJ94" s="946"/>
      <c r="DK94" s="947"/>
      <c r="DL94" s="945"/>
      <c r="DM94" s="946"/>
      <c r="DN94" s="946"/>
      <c r="DO94" s="946"/>
      <c r="DP94" s="947"/>
      <c r="DQ94" s="945"/>
      <c r="DR94" s="946"/>
      <c r="DS94" s="946"/>
      <c r="DT94" s="946"/>
      <c r="DU94" s="947"/>
      <c r="DV94" s="942"/>
      <c r="DW94" s="943"/>
      <c r="DX94" s="943"/>
      <c r="DY94" s="943"/>
      <c r="DZ94" s="944"/>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8"/>
      <c r="BT95" s="949"/>
      <c r="BU95" s="949"/>
      <c r="BV95" s="949"/>
      <c r="BW95" s="949"/>
      <c r="BX95" s="949"/>
      <c r="BY95" s="949"/>
      <c r="BZ95" s="949"/>
      <c r="CA95" s="949"/>
      <c r="CB95" s="949"/>
      <c r="CC95" s="949"/>
      <c r="CD95" s="949"/>
      <c r="CE95" s="949"/>
      <c r="CF95" s="949"/>
      <c r="CG95" s="950"/>
      <c r="CH95" s="945"/>
      <c r="CI95" s="946"/>
      <c r="CJ95" s="946"/>
      <c r="CK95" s="946"/>
      <c r="CL95" s="947"/>
      <c r="CM95" s="945"/>
      <c r="CN95" s="946"/>
      <c r="CO95" s="946"/>
      <c r="CP95" s="946"/>
      <c r="CQ95" s="947"/>
      <c r="CR95" s="945"/>
      <c r="CS95" s="946"/>
      <c r="CT95" s="946"/>
      <c r="CU95" s="946"/>
      <c r="CV95" s="947"/>
      <c r="CW95" s="945"/>
      <c r="CX95" s="946"/>
      <c r="CY95" s="946"/>
      <c r="CZ95" s="946"/>
      <c r="DA95" s="947"/>
      <c r="DB95" s="945"/>
      <c r="DC95" s="946"/>
      <c r="DD95" s="946"/>
      <c r="DE95" s="946"/>
      <c r="DF95" s="947"/>
      <c r="DG95" s="945"/>
      <c r="DH95" s="946"/>
      <c r="DI95" s="946"/>
      <c r="DJ95" s="946"/>
      <c r="DK95" s="947"/>
      <c r="DL95" s="945"/>
      <c r="DM95" s="946"/>
      <c r="DN95" s="946"/>
      <c r="DO95" s="946"/>
      <c r="DP95" s="947"/>
      <c r="DQ95" s="945"/>
      <c r="DR95" s="946"/>
      <c r="DS95" s="946"/>
      <c r="DT95" s="946"/>
      <c r="DU95" s="947"/>
      <c r="DV95" s="942"/>
      <c r="DW95" s="943"/>
      <c r="DX95" s="943"/>
      <c r="DY95" s="943"/>
      <c r="DZ95" s="944"/>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8"/>
      <c r="BT96" s="949"/>
      <c r="BU96" s="949"/>
      <c r="BV96" s="949"/>
      <c r="BW96" s="949"/>
      <c r="BX96" s="949"/>
      <c r="BY96" s="949"/>
      <c r="BZ96" s="949"/>
      <c r="CA96" s="949"/>
      <c r="CB96" s="949"/>
      <c r="CC96" s="949"/>
      <c r="CD96" s="949"/>
      <c r="CE96" s="949"/>
      <c r="CF96" s="949"/>
      <c r="CG96" s="950"/>
      <c r="CH96" s="945"/>
      <c r="CI96" s="946"/>
      <c r="CJ96" s="946"/>
      <c r="CK96" s="946"/>
      <c r="CL96" s="947"/>
      <c r="CM96" s="945"/>
      <c r="CN96" s="946"/>
      <c r="CO96" s="946"/>
      <c r="CP96" s="946"/>
      <c r="CQ96" s="947"/>
      <c r="CR96" s="945"/>
      <c r="CS96" s="946"/>
      <c r="CT96" s="946"/>
      <c r="CU96" s="946"/>
      <c r="CV96" s="947"/>
      <c r="CW96" s="945"/>
      <c r="CX96" s="946"/>
      <c r="CY96" s="946"/>
      <c r="CZ96" s="946"/>
      <c r="DA96" s="947"/>
      <c r="DB96" s="945"/>
      <c r="DC96" s="946"/>
      <c r="DD96" s="946"/>
      <c r="DE96" s="946"/>
      <c r="DF96" s="947"/>
      <c r="DG96" s="945"/>
      <c r="DH96" s="946"/>
      <c r="DI96" s="946"/>
      <c r="DJ96" s="946"/>
      <c r="DK96" s="947"/>
      <c r="DL96" s="945"/>
      <c r="DM96" s="946"/>
      <c r="DN96" s="946"/>
      <c r="DO96" s="946"/>
      <c r="DP96" s="947"/>
      <c r="DQ96" s="945"/>
      <c r="DR96" s="946"/>
      <c r="DS96" s="946"/>
      <c r="DT96" s="946"/>
      <c r="DU96" s="947"/>
      <c r="DV96" s="942"/>
      <c r="DW96" s="943"/>
      <c r="DX96" s="943"/>
      <c r="DY96" s="943"/>
      <c r="DZ96" s="944"/>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8"/>
      <c r="BT97" s="949"/>
      <c r="BU97" s="949"/>
      <c r="BV97" s="949"/>
      <c r="BW97" s="949"/>
      <c r="BX97" s="949"/>
      <c r="BY97" s="949"/>
      <c r="BZ97" s="949"/>
      <c r="CA97" s="949"/>
      <c r="CB97" s="949"/>
      <c r="CC97" s="949"/>
      <c r="CD97" s="949"/>
      <c r="CE97" s="949"/>
      <c r="CF97" s="949"/>
      <c r="CG97" s="950"/>
      <c r="CH97" s="945"/>
      <c r="CI97" s="946"/>
      <c r="CJ97" s="946"/>
      <c r="CK97" s="946"/>
      <c r="CL97" s="947"/>
      <c r="CM97" s="945"/>
      <c r="CN97" s="946"/>
      <c r="CO97" s="946"/>
      <c r="CP97" s="946"/>
      <c r="CQ97" s="947"/>
      <c r="CR97" s="945"/>
      <c r="CS97" s="946"/>
      <c r="CT97" s="946"/>
      <c r="CU97" s="946"/>
      <c r="CV97" s="947"/>
      <c r="CW97" s="945"/>
      <c r="CX97" s="946"/>
      <c r="CY97" s="946"/>
      <c r="CZ97" s="946"/>
      <c r="DA97" s="947"/>
      <c r="DB97" s="945"/>
      <c r="DC97" s="946"/>
      <c r="DD97" s="946"/>
      <c r="DE97" s="946"/>
      <c r="DF97" s="947"/>
      <c r="DG97" s="945"/>
      <c r="DH97" s="946"/>
      <c r="DI97" s="946"/>
      <c r="DJ97" s="946"/>
      <c r="DK97" s="947"/>
      <c r="DL97" s="945"/>
      <c r="DM97" s="946"/>
      <c r="DN97" s="946"/>
      <c r="DO97" s="946"/>
      <c r="DP97" s="947"/>
      <c r="DQ97" s="945"/>
      <c r="DR97" s="946"/>
      <c r="DS97" s="946"/>
      <c r="DT97" s="946"/>
      <c r="DU97" s="947"/>
      <c r="DV97" s="942"/>
      <c r="DW97" s="943"/>
      <c r="DX97" s="943"/>
      <c r="DY97" s="943"/>
      <c r="DZ97" s="944"/>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8"/>
      <c r="BT98" s="949"/>
      <c r="BU98" s="949"/>
      <c r="BV98" s="949"/>
      <c r="BW98" s="949"/>
      <c r="BX98" s="949"/>
      <c r="BY98" s="949"/>
      <c r="BZ98" s="949"/>
      <c r="CA98" s="949"/>
      <c r="CB98" s="949"/>
      <c r="CC98" s="949"/>
      <c r="CD98" s="949"/>
      <c r="CE98" s="949"/>
      <c r="CF98" s="949"/>
      <c r="CG98" s="950"/>
      <c r="CH98" s="945"/>
      <c r="CI98" s="946"/>
      <c r="CJ98" s="946"/>
      <c r="CK98" s="946"/>
      <c r="CL98" s="947"/>
      <c r="CM98" s="945"/>
      <c r="CN98" s="946"/>
      <c r="CO98" s="946"/>
      <c r="CP98" s="946"/>
      <c r="CQ98" s="947"/>
      <c r="CR98" s="945"/>
      <c r="CS98" s="946"/>
      <c r="CT98" s="946"/>
      <c r="CU98" s="946"/>
      <c r="CV98" s="947"/>
      <c r="CW98" s="945"/>
      <c r="CX98" s="946"/>
      <c r="CY98" s="946"/>
      <c r="CZ98" s="946"/>
      <c r="DA98" s="947"/>
      <c r="DB98" s="945"/>
      <c r="DC98" s="946"/>
      <c r="DD98" s="946"/>
      <c r="DE98" s="946"/>
      <c r="DF98" s="947"/>
      <c r="DG98" s="945"/>
      <c r="DH98" s="946"/>
      <c r="DI98" s="946"/>
      <c r="DJ98" s="946"/>
      <c r="DK98" s="947"/>
      <c r="DL98" s="945"/>
      <c r="DM98" s="946"/>
      <c r="DN98" s="946"/>
      <c r="DO98" s="946"/>
      <c r="DP98" s="947"/>
      <c r="DQ98" s="945"/>
      <c r="DR98" s="946"/>
      <c r="DS98" s="946"/>
      <c r="DT98" s="946"/>
      <c r="DU98" s="947"/>
      <c r="DV98" s="942"/>
      <c r="DW98" s="943"/>
      <c r="DX98" s="943"/>
      <c r="DY98" s="943"/>
      <c r="DZ98" s="944"/>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8"/>
      <c r="BT99" s="949"/>
      <c r="BU99" s="949"/>
      <c r="BV99" s="949"/>
      <c r="BW99" s="949"/>
      <c r="BX99" s="949"/>
      <c r="BY99" s="949"/>
      <c r="BZ99" s="949"/>
      <c r="CA99" s="949"/>
      <c r="CB99" s="949"/>
      <c r="CC99" s="949"/>
      <c r="CD99" s="949"/>
      <c r="CE99" s="949"/>
      <c r="CF99" s="949"/>
      <c r="CG99" s="950"/>
      <c r="CH99" s="945"/>
      <c r="CI99" s="946"/>
      <c r="CJ99" s="946"/>
      <c r="CK99" s="946"/>
      <c r="CL99" s="947"/>
      <c r="CM99" s="945"/>
      <c r="CN99" s="946"/>
      <c r="CO99" s="946"/>
      <c r="CP99" s="946"/>
      <c r="CQ99" s="947"/>
      <c r="CR99" s="945"/>
      <c r="CS99" s="946"/>
      <c r="CT99" s="946"/>
      <c r="CU99" s="946"/>
      <c r="CV99" s="947"/>
      <c r="CW99" s="945"/>
      <c r="CX99" s="946"/>
      <c r="CY99" s="946"/>
      <c r="CZ99" s="946"/>
      <c r="DA99" s="947"/>
      <c r="DB99" s="945"/>
      <c r="DC99" s="946"/>
      <c r="DD99" s="946"/>
      <c r="DE99" s="946"/>
      <c r="DF99" s="947"/>
      <c r="DG99" s="945"/>
      <c r="DH99" s="946"/>
      <c r="DI99" s="946"/>
      <c r="DJ99" s="946"/>
      <c r="DK99" s="947"/>
      <c r="DL99" s="945"/>
      <c r="DM99" s="946"/>
      <c r="DN99" s="946"/>
      <c r="DO99" s="946"/>
      <c r="DP99" s="947"/>
      <c r="DQ99" s="945"/>
      <c r="DR99" s="946"/>
      <c r="DS99" s="946"/>
      <c r="DT99" s="946"/>
      <c r="DU99" s="947"/>
      <c r="DV99" s="942"/>
      <c r="DW99" s="943"/>
      <c r="DX99" s="943"/>
      <c r="DY99" s="943"/>
      <c r="DZ99" s="944"/>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8"/>
      <c r="BT100" s="949"/>
      <c r="BU100" s="949"/>
      <c r="BV100" s="949"/>
      <c r="BW100" s="949"/>
      <c r="BX100" s="949"/>
      <c r="BY100" s="949"/>
      <c r="BZ100" s="949"/>
      <c r="CA100" s="949"/>
      <c r="CB100" s="949"/>
      <c r="CC100" s="949"/>
      <c r="CD100" s="949"/>
      <c r="CE100" s="949"/>
      <c r="CF100" s="949"/>
      <c r="CG100" s="950"/>
      <c r="CH100" s="945"/>
      <c r="CI100" s="946"/>
      <c r="CJ100" s="946"/>
      <c r="CK100" s="946"/>
      <c r="CL100" s="947"/>
      <c r="CM100" s="945"/>
      <c r="CN100" s="946"/>
      <c r="CO100" s="946"/>
      <c r="CP100" s="946"/>
      <c r="CQ100" s="947"/>
      <c r="CR100" s="945"/>
      <c r="CS100" s="946"/>
      <c r="CT100" s="946"/>
      <c r="CU100" s="946"/>
      <c r="CV100" s="947"/>
      <c r="CW100" s="945"/>
      <c r="CX100" s="946"/>
      <c r="CY100" s="946"/>
      <c r="CZ100" s="946"/>
      <c r="DA100" s="947"/>
      <c r="DB100" s="945"/>
      <c r="DC100" s="946"/>
      <c r="DD100" s="946"/>
      <c r="DE100" s="946"/>
      <c r="DF100" s="947"/>
      <c r="DG100" s="945"/>
      <c r="DH100" s="946"/>
      <c r="DI100" s="946"/>
      <c r="DJ100" s="946"/>
      <c r="DK100" s="947"/>
      <c r="DL100" s="945"/>
      <c r="DM100" s="946"/>
      <c r="DN100" s="946"/>
      <c r="DO100" s="946"/>
      <c r="DP100" s="947"/>
      <c r="DQ100" s="945"/>
      <c r="DR100" s="946"/>
      <c r="DS100" s="946"/>
      <c r="DT100" s="946"/>
      <c r="DU100" s="947"/>
      <c r="DV100" s="942"/>
      <c r="DW100" s="943"/>
      <c r="DX100" s="943"/>
      <c r="DY100" s="943"/>
      <c r="DZ100" s="944"/>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8"/>
      <c r="BT101" s="949"/>
      <c r="BU101" s="949"/>
      <c r="BV101" s="949"/>
      <c r="BW101" s="949"/>
      <c r="BX101" s="949"/>
      <c r="BY101" s="949"/>
      <c r="BZ101" s="949"/>
      <c r="CA101" s="949"/>
      <c r="CB101" s="949"/>
      <c r="CC101" s="949"/>
      <c r="CD101" s="949"/>
      <c r="CE101" s="949"/>
      <c r="CF101" s="949"/>
      <c r="CG101" s="950"/>
      <c r="CH101" s="945"/>
      <c r="CI101" s="946"/>
      <c r="CJ101" s="946"/>
      <c r="CK101" s="946"/>
      <c r="CL101" s="947"/>
      <c r="CM101" s="945"/>
      <c r="CN101" s="946"/>
      <c r="CO101" s="946"/>
      <c r="CP101" s="946"/>
      <c r="CQ101" s="947"/>
      <c r="CR101" s="945"/>
      <c r="CS101" s="946"/>
      <c r="CT101" s="946"/>
      <c r="CU101" s="946"/>
      <c r="CV101" s="947"/>
      <c r="CW101" s="945"/>
      <c r="CX101" s="946"/>
      <c r="CY101" s="946"/>
      <c r="CZ101" s="946"/>
      <c r="DA101" s="947"/>
      <c r="DB101" s="945"/>
      <c r="DC101" s="946"/>
      <c r="DD101" s="946"/>
      <c r="DE101" s="946"/>
      <c r="DF101" s="947"/>
      <c r="DG101" s="945"/>
      <c r="DH101" s="946"/>
      <c r="DI101" s="946"/>
      <c r="DJ101" s="946"/>
      <c r="DK101" s="947"/>
      <c r="DL101" s="945"/>
      <c r="DM101" s="946"/>
      <c r="DN101" s="946"/>
      <c r="DO101" s="946"/>
      <c r="DP101" s="947"/>
      <c r="DQ101" s="945"/>
      <c r="DR101" s="946"/>
      <c r="DS101" s="946"/>
      <c r="DT101" s="946"/>
      <c r="DU101" s="947"/>
      <c r="DV101" s="942"/>
      <c r="DW101" s="943"/>
      <c r="DX101" s="943"/>
      <c r="DY101" s="943"/>
      <c r="DZ101" s="944"/>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390</v>
      </c>
      <c r="BR102" s="874" t="s">
        <v>420</v>
      </c>
      <c r="BS102" s="875"/>
      <c r="BT102" s="875"/>
      <c r="BU102" s="875"/>
      <c r="BV102" s="875"/>
      <c r="BW102" s="875"/>
      <c r="BX102" s="875"/>
      <c r="BY102" s="875"/>
      <c r="BZ102" s="875"/>
      <c r="CA102" s="875"/>
      <c r="CB102" s="875"/>
      <c r="CC102" s="875"/>
      <c r="CD102" s="875"/>
      <c r="CE102" s="875"/>
      <c r="CF102" s="875"/>
      <c r="CG102" s="876"/>
      <c r="CH102" s="974"/>
      <c r="CI102" s="975"/>
      <c r="CJ102" s="975"/>
      <c r="CK102" s="975"/>
      <c r="CL102" s="976"/>
      <c r="CM102" s="974"/>
      <c r="CN102" s="975"/>
      <c r="CO102" s="975"/>
      <c r="CP102" s="975"/>
      <c r="CQ102" s="976"/>
      <c r="CR102" s="977">
        <v>355</v>
      </c>
      <c r="CS102" s="935"/>
      <c r="CT102" s="935"/>
      <c r="CU102" s="935"/>
      <c r="CV102" s="978"/>
      <c r="CW102" s="977"/>
      <c r="CX102" s="935"/>
      <c r="CY102" s="935"/>
      <c r="CZ102" s="935"/>
      <c r="DA102" s="978"/>
      <c r="DB102" s="977"/>
      <c r="DC102" s="935"/>
      <c r="DD102" s="935"/>
      <c r="DE102" s="935"/>
      <c r="DF102" s="978"/>
      <c r="DG102" s="977"/>
      <c r="DH102" s="935"/>
      <c r="DI102" s="935"/>
      <c r="DJ102" s="935"/>
      <c r="DK102" s="978"/>
      <c r="DL102" s="977"/>
      <c r="DM102" s="935"/>
      <c r="DN102" s="935"/>
      <c r="DO102" s="935"/>
      <c r="DP102" s="978"/>
      <c r="DQ102" s="977"/>
      <c r="DR102" s="935"/>
      <c r="DS102" s="935"/>
      <c r="DT102" s="935"/>
      <c r="DU102" s="978"/>
      <c r="DV102" s="1001"/>
      <c r="DW102" s="1002"/>
      <c r="DX102" s="1002"/>
      <c r="DY102" s="1002"/>
      <c r="DZ102" s="1003"/>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4" t="s">
        <v>421</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5" t="s">
        <v>422</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423</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424</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6" t="s">
        <v>425</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426</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47" customFormat="1" ht="26.25" customHeight="1" x14ac:dyDescent="0.15">
      <c r="A109" s="999" t="s">
        <v>427</v>
      </c>
      <c r="B109" s="980"/>
      <c r="C109" s="980"/>
      <c r="D109" s="980"/>
      <c r="E109" s="980"/>
      <c r="F109" s="980"/>
      <c r="G109" s="980"/>
      <c r="H109" s="980"/>
      <c r="I109" s="980"/>
      <c r="J109" s="980"/>
      <c r="K109" s="980"/>
      <c r="L109" s="980"/>
      <c r="M109" s="980"/>
      <c r="N109" s="980"/>
      <c r="O109" s="980"/>
      <c r="P109" s="980"/>
      <c r="Q109" s="980"/>
      <c r="R109" s="980"/>
      <c r="S109" s="980"/>
      <c r="T109" s="980"/>
      <c r="U109" s="980"/>
      <c r="V109" s="980"/>
      <c r="W109" s="980"/>
      <c r="X109" s="980"/>
      <c r="Y109" s="980"/>
      <c r="Z109" s="981"/>
      <c r="AA109" s="979" t="s">
        <v>428</v>
      </c>
      <c r="AB109" s="980"/>
      <c r="AC109" s="980"/>
      <c r="AD109" s="980"/>
      <c r="AE109" s="981"/>
      <c r="AF109" s="979" t="s">
        <v>308</v>
      </c>
      <c r="AG109" s="980"/>
      <c r="AH109" s="980"/>
      <c r="AI109" s="980"/>
      <c r="AJ109" s="981"/>
      <c r="AK109" s="979" t="s">
        <v>307</v>
      </c>
      <c r="AL109" s="980"/>
      <c r="AM109" s="980"/>
      <c r="AN109" s="980"/>
      <c r="AO109" s="981"/>
      <c r="AP109" s="979" t="s">
        <v>429</v>
      </c>
      <c r="AQ109" s="980"/>
      <c r="AR109" s="980"/>
      <c r="AS109" s="980"/>
      <c r="AT109" s="982"/>
      <c r="AU109" s="999" t="s">
        <v>427</v>
      </c>
      <c r="AV109" s="980"/>
      <c r="AW109" s="980"/>
      <c r="AX109" s="980"/>
      <c r="AY109" s="980"/>
      <c r="AZ109" s="980"/>
      <c r="BA109" s="980"/>
      <c r="BB109" s="980"/>
      <c r="BC109" s="980"/>
      <c r="BD109" s="980"/>
      <c r="BE109" s="980"/>
      <c r="BF109" s="980"/>
      <c r="BG109" s="980"/>
      <c r="BH109" s="980"/>
      <c r="BI109" s="980"/>
      <c r="BJ109" s="980"/>
      <c r="BK109" s="980"/>
      <c r="BL109" s="980"/>
      <c r="BM109" s="980"/>
      <c r="BN109" s="980"/>
      <c r="BO109" s="980"/>
      <c r="BP109" s="981"/>
      <c r="BQ109" s="979" t="s">
        <v>428</v>
      </c>
      <c r="BR109" s="980"/>
      <c r="BS109" s="980"/>
      <c r="BT109" s="980"/>
      <c r="BU109" s="981"/>
      <c r="BV109" s="979" t="s">
        <v>308</v>
      </c>
      <c r="BW109" s="980"/>
      <c r="BX109" s="980"/>
      <c r="BY109" s="980"/>
      <c r="BZ109" s="981"/>
      <c r="CA109" s="979" t="s">
        <v>307</v>
      </c>
      <c r="CB109" s="980"/>
      <c r="CC109" s="980"/>
      <c r="CD109" s="980"/>
      <c r="CE109" s="981"/>
      <c r="CF109" s="1000" t="s">
        <v>429</v>
      </c>
      <c r="CG109" s="1000"/>
      <c r="CH109" s="1000"/>
      <c r="CI109" s="1000"/>
      <c r="CJ109" s="1000"/>
      <c r="CK109" s="979" t="s">
        <v>430</v>
      </c>
      <c r="CL109" s="980"/>
      <c r="CM109" s="980"/>
      <c r="CN109" s="980"/>
      <c r="CO109" s="980"/>
      <c r="CP109" s="980"/>
      <c r="CQ109" s="980"/>
      <c r="CR109" s="980"/>
      <c r="CS109" s="980"/>
      <c r="CT109" s="980"/>
      <c r="CU109" s="980"/>
      <c r="CV109" s="980"/>
      <c r="CW109" s="980"/>
      <c r="CX109" s="980"/>
      <c r="CY109" s="980"/>
      <c r="CZ109" s="980"/>
      <c r="DA109" s="980"/>
      <c r="DB109" s="980"/>
      <c r="DC109" s="980"/>
      <c r="DD109" s="980"/>
      <c r="DE109" s="980"/>
      <c r="DF109" s="981"/>
      <c r="DG109" s="979" t="s">
        <v>428</v>
      </c>
      <c r="DH109" s="980"/>
      <c r="DI109" s="980"/>
      <c r="DJ109" s="980"/>
      <c r="DK109" s="981"/>
      <c r="DL109" s="979" t="s">
        <v>308</v>
      </c>
      <c r="DM109" s="980"/>
      <c r="DN109" s="980"/>
      <c r="DO109" s="980"/>
      <c r="DP109" s="981"/>
      <c r="DQ109" s="979" t="s">
        <v>307</v>
      </c>
      <c r="DR109" s="980"/>
      <c r="DS109" s="980"/>
      <c r="DT109" s="980"/>
      <c r="DU109" s="981"/>
      <c r="DV109" s="979" t="s">
        <v>429</v>
      </c>
      <c r="DW109" s="980"/>
      <c r="DX109" s="980"/>
      <c r="DY109" s="980"/>
      <c r="DZ109" s="982"/>
    </row>
    <row r="110" spans="1:131" s="247" customFormat="1" ht="26.25" customHeight="1" x14ac:dyDescent="0.15">
      <c r="A110" s="983" t="s">
        <v>431</v>
      </c>
      <c r="B110" s="984"/>
      <c r="C110" s="984"/>
      <c r="D110" s="984"/>
      <c r="E110" s="984"/>
      <c r="F110" s="984"/>
      <c r="G110" s="984"/>
      <c r="H110" s="984"/>
      <c r="I110" s="984"/>
      <c r="J110" s="984"/>
      <c r="K110" s="984"/>
      <c r="L110" s="984"/>
      <c r="M110" s="984"/>
      <c r="N110" s="984"/>
      <c r="O110" s="984"/>
      <c r="P110" s="984"/>
      <c r="Q110" s="984"/>
      <c r="R110" s="984"/>
      <c r="S110" s="984"/>
      <c r="T110" s="984"/>
      <c r="U110" s="984"/>
      <c r="V110" s="984"/>
      <c r="W110" s="984"/>
      <c r="X110" s="984"/>
      <c r="Y110" s="984"/>
      <c r="Z110" s="985"/>
      <c r="AA110" s="986">
        <v>1921725</v>
      </c>
      <c r="AB110" s="987"/>
      <c r="AC110" s="987"/>
      <c r="AD110" s="987"/>
      <c r="AE110" s="988"/>
      <c r="AF110" s="989">
        <v>1914173</v>
      </c>
      <c r="AG110" s="987"/>
      <c r="AH110" s="987"/>
      <c r="AI110" s="987"/>
      <c r="AJ110" s="988"/>
      <c r="AK110" s="989">
        <v>1986985</v>
      </c>
      <c r="AL110" s="987"/>
      <c r="AM110" s="987"/>
      <c r="AN110" s="987"/>
      <c r="AO110" s="988"/>
      <c r="AP110" s="990">
        <v>20.8</v>
      </c>
      <c r="AQ110" s="991"/>
      <c r="AR110" s="991"/>
      <c r="AS110" s="991"/>
      <c r="AT110" s="992"/>
      <c r="AU110" s="993" t="s">
        <v>73</v>
      </c>
      <c r="AV110" s="994"/>
      <c r="AW110" s="994"/>
      <c r="AX110" s="994"/>
      <c r="AY110" s="994"/>
      <c r="AZ110" s="1035" t="s">
        <v>432</v>
      </c>
      <c r="BA110" s="984"/>
      <c r="BB110" s="984"/>
      <c r="BC110" s="984"/>
      <c r="BD110" s="984"/>
      <c r="BE110" s="984"/>
      <c r="BF110" s="984"/>
      <c r="BG110" s="984"/>
      <c r="BH110" s="984"/>
      <c r="BI110" s="984"/>
      <c r="BJ110" s="984"/>
      <c r="BK110" s="984"/>
      <c r="BL110" s="984"/>
      <c r="BM110" s="984"/>
      <c r="BN110" s="984"/>
      <c r="BO110" s="984"/>
      <c r="BP110" s="985"/>
      <c r="BQ110" s="1021">
        <v>21873499</v>
      </c>
      <c r="BR110" s="1022"/>
      <c r="BS110" s="1022"/>
      <c r="BT110" s="1022"/>
      <c r="BU110" s="1022"/>
      <c r="BV110" s="1022">
        <v>22600988</v>
      </c>
      <c r="BW110" s="1022"/>
      <c r="BX110" s="1022"/>
      <c r="BY110" s="1022"/>
      <c r="BZ110" s="1022"/>
      <c r="CA110" s="1022">
        <v>22243633</v>
      </c>
      <c r="CB110" s="1022"/>
      <c r="CC110" s="1022"/>
      <c r="CD110" s="1022"/>
      <c r="CE110" s="1022"/>
      <c r="CF110" s="1036">
        <v>232.6</v>
      </c>
      <c r="CG110" s="1037"/>
      <c r="CH110" s="1037"/>
      <c r="CI110" s="1037"/>
      <c r="CJ110" s="1037"/>
      <c r="CK110" s="1038" t="s">
        <v>433</v>
      </c>
      <c r="CL110" s="1039"/>
      <c r="CM110" s="1018" t="s">
        <v>434</v>
      </c>
      <c r="CN110" s="1019"/>
      <c r="CO110" s="1019"/>
      <c r="CP110" s="1019"/>
      <c r="CQ110" s="1019"/>
      <c r="CR110" s="1019"/>
      <c r="CS110" s="1019"/>
      <c r="CT110" s="1019"/>
      <c r="CU110" s="1019"/>
      <c r="CV110" s="1019"/>
      <c r="CW110" s="1019"/>
      <c r="CX110" s="1019"/>
      <c r="CY110" s="1019"/>
      <c r="CZ110" s="1019"/>
      <c r="DA110" s="1019"/>
      <c r="DB110" s="1019"/>
      <c r="DC110" s="1019"/>
      <c r="DD110" s="1019"/>
      <c r="DE110" s="1019"/>
      <c r="DF110" s="1020"/>
      <c r="DG110" s="1021" t="s">
        <v>129</v>
      </c>
      <c r="DH110" s="1022"/>
      <c r="DI110" s="1022"/>
      <c r="DJ110" s="1022"/>
      <c r="DK110" s="1022"/>
      <c r="DL110" s="1022" t="s">
        <v>129</v>
      </c>
      <c r="DM110" s="1022"/>
      <c r="DN110" s="1022"/>
      <c r="DO110" s="1022"/>
      <c r="DP110" s="1022"/>
      <c r="DQ110" s="1022" t="s">
        <v>129</v>
      </c>
      <c r="DR110" s="1022"/>
      <c r="DS110" s="1022"/>
      <c r="DT110" s="1022"/>
      <c r="DU110" s="1022"/>
      <c r="DV110" s="1023" t="s">
        <v>129</v>
      </c>
      <c r="DW110" s="1023"/>
      <c r="DX110" s="1023"/>
      <c r="DY110" s="1023"/>
      <c r="DZ110" s="1024"/>
    </row>
    <row r="111" spans="1:131" s="247" customFormat="1" ht="26.25" customHeight="1" x14ac:dyDescent="0.15">
      <c r="A111" s="1025" t="s">
        <v>435</v>
      </c>
      <c r="B111" s="1026"/>
      <c r="C111" s="1026"/>
      <c r="D111" s="1026"/>
      <c r="E111" s="1026"/>
      <c r="F111" s="1026"/>
      <c r="G111" s="1026"/>
      <c r="H111" s="1026"/>
      <c r="I111" s="1026"/>
      <c r="J111" s="1026"/>
      <c r="K111" s="1026"/>
      <c r="L111" s="1026"/>
      <c r="M111" s="1026"/>
      <c r="N111" s="1026"/>
      <c r="O111" s="1026"/>
      <c r="P111" s="1026"/>
      <c r="Q111" s="1026"/>
      <c r="R111" s="1026"/>
      <c r="S111" s="1026"/>
      <c r="T111" s="1026"/>
      <c r="U111" s="1026"/>
      <c r="V111" s="1026"/>
      <c r="W111" s="1026"/>
      <c r="X111" s="1026"/>
      <c r="Y111" s="1026"/>
      <c r="Z111" s="1027"/>
      <c r="AA111" s="1028" t="s">
        <v>129</v>
      </c>
      <c r="AB111" s="1029"/>
      <c r="AC111" s="1029"/>
      <c r="AD111" s="1029"/>
      <c r="AE111" s="1030"/>
      <c r="AF111" s="1031" t="s">
        <v>129</v>
      </c>
      <c r="AG111" s="1029"/>
      <c r="AH111" s="1029"/>
      <c r="AI111" s="1029"/>
      <c r="AJ111" s="1030"/>
      <c r="AK111" s="1031" t="s">
        <v>129</v>
      </c>
      <c r="AL111" s="1029"/>
      <c r="AM111" s="1029"/>
      <c r="AN111" s="1029"/>
      <c r="AO111" s="1030"/>
      <c r="AP111" s="1032" t="s">
        <v>129</v>
      </c>
      <c r="AQ111" s="1033"/>
      <c r="AR111" s="1033"/>
      <c r="AS111" s="1033"/>
      <c r="AT111" s="1034"/>
      <c r="AU111" s="995"/>
      <c r="AV111" s="996"/>
      <c r="AW111" s="996"/>
      <c r="AX111" s="996"/>
      <c r="AY111" s="996"/>
      <c r="AZ111" s="1044" t="s">
        <v>436</v>
      </c>
      <c r="BA111" s="1045"/>
      <c r="BB111" s="1045"/>
      <c r="BC111" s="1045"/>
      <c r="BD111" s="1045"/>
      <c r="BE111" s="1045"/>
      <c r="BF111" s="1045"/>
      <c r="BG111" s="1045"/>
      <c r="BH111" s="1045"/>
      <c r="BI111" s="1045"/>
      <c r="BJ111" s="1045"/>
      <c r="BK111" s="1045"/>
      <c r="BL111" s="1045"/>
      <c r="BM111" s="1045"/>
      <c r="BN111" s="1045"/>
      <c r="BO111" s="1045"/>
      <c r="BP111" s="1046"/>
      <c r="BQ111" s="1014" t="s">
        <v>129</v>
      </c>
      <c r="BR111" s="1015"/>
      <c r="BS111" s="1015"/>
      <c r="BT111" s="1015"/>
      <c r="BU111" s="1015"/>
      <c r="BV111" s="1015" t="s">
        <v>129</v>
      </c>
      <c r="BW111" s="1015"/>
      <c r="BX111" s="1015"/>
      <c r="BY111" s="1015"/>
      <c r="BZ111" s="1015"/>
      <c r="CA111" s="1015" t="s">
        <v>129</v>
      </c>
      <c r="CB111" s="1015"/>
      <c r="CC111" s="1015"/>
      <c r="CD111" s="1015"/>
      <c r="CE111" s="1015"/>
      <c r="CF111" s="1009" t="s">
        <v>129</v>
      </c>
      <c r="CG111" s="1010"/>
      <c r="CH111" s="1010"/>
      <c r="CI111" s="1010"/>
      <c r="CJ111" s="1010"/>
      <c r="CK111" s="1040"/>
      <c r="CL111" s="1041"/>
      <c r="CM111" s="1011" t="s">
        <v>437</v>
      </c>
      <c r="CN111" s="1012"/>
      <c r="CO111" s="1012"/>
      <c r="CP111" s="1012"/>
      <c r="CQ111" s="1012"/>
      <c r="CR111" s="1012"/>
      <c r="CS111" s="1012"/>
      <c r="CT111" s="1012"/>
      <c r="CU111" s="1012"/>
      <c r="CV111" s="1012"/>
      <c r="CW111" s="1012"/>
      <c r="CX111" s="1012"/>
      <c r="CY111" s="1012"/>
      <c r="CZ111" s="1012"/>
      <c r="DA111" s="1012"/>
      <c r="DB111" s="1012"/>
      <c r="DC111" s="1012"/>
      <c r="DD111" s="1012"/>
      <c r="DE111" s="1012"/>
      <c r="DF111" s="1013"/>
      <c r="DG111" s="1014" t="s">
        <v>129</v>
      </c>
      <c r="DH111" s="1015"/>
      <c r="DI111" s="1015"/>
      <c r="DJ111" s="1015"/>
      <c r="DK111" s="1015"/>
      <c r="DL111" s="1015" t="s">
        <v>129</v>
      </c>
      <c r="DM111" s="1015"/>
      <c r="DN111" s="1015"/>
      <c r="DO111" s="1015"/>
      <c r="DP111" s="1015"/>
      <c r="DQ111" s="1015" t="s">
        <v>129</v>
      </c>
      <c r="DR111" s="1015"/>
      <c r="DS111" s="1015"/>
      <c r="DT111" s="1015"/>
      <c r="DU111" s="1015"/>
      <c r="DV111" s="1016" t="s">
        <v>129</v>
      </c>
      <c r="DW111" s="1016"/>
      <c r="DX111" s="1016"/>
      <c r="DY111" s="1016"/>
      <c r="DZ111" s="1017"/>
    </row>
    <row r="112" spans="1:131" s="247" customFormat="1" ht="26.25" customHeight="1" x14ac:dyDescent="0.15">
      <c r="A112" s="1047" t="s">
        <v>438</v>
      </c>
      <c r="B112" s="1048"/>
      <c r="C112" s="1045" t="s">
        <v>439</v>
      </c>
      <c r="D112" s="1045"/>
      <c r="E112" s="1045"/>
      <c r="F112" s="1045"/>
      <c r="G112" s="1045"/>
      <c r="H112" s="1045"/>
      <c r="I112" s="1045"/>
      <c r="J112" s="1045"/>
      <c r="K112" s="1045"/>
      <c r="L112" s="1045"/>
      <c r="M112" s="1045"/>
      <c r="N112" s="1045"/>
      <c r="O112" s="1045"/>
      <c r="P112" s="1045"/>
      <c r="Q112" s="1045"/>
      <c r="R112" s="1045"/>
      <c r="S112" s="1045"/>
      <c r="T112" s="1045"/>
      <c r="U112" s="1045"/>
      <c r="V112" s="1045"/>
      <c r="W112" s="1045"/>
      <c r="X112" s="1045"/>
      <c r="Y112" s="1045"/>
      <c r="Z112" s="1046"/>
      <c r="AA112" s="1053" t="s">
        <v>129</v>
      </c>
      <c r="AB112" s="1054"/>
      <c r="AC112" s="1054"/>
      <c r="AD112" s="1054"/>
      <c r="AE112" s="1055"/>
      <c r="AF112" s="1056" t="s">
        <v>129</v>
      </c>
      <c r="AG112" s="1054"/>
      <c r="AH112" s="1054"/>
      <c r="AI112" s="1054"/>
      <c r="AJ112" s="1055"/>
      <c r="AK112" s="1056" t="s">
        <v>440</v>
      </c>
      <c r="AL112" s="1054"/>
      <c r="AM112" s="1054"/>
      <c r="AN112" s="1054"/>
      <c r="AO112" s="1055"/>
      <c r="AP112" s="1057" t="s">
        <v>129</v>
      </c>
      <c r="AQ112" s="1058"/>
      <c r="AR112" s="1058"/>
      <c r="AS112" s="1058"/>
      <c r="AT112" s="1059"/>
      <c r="AU112" s="995"/>
      <c r="AV112" s="996"/>
      <c r="AW112" s="996"/>
      <c r="AX112" s="996"/>
      <c r="AY112" s="996"/>
      <c r="AZ112" s="1044" t="s">
        <v>441</v>
      </c>
      <c r="BA112" s="1045"/>
      <c r="BB112" s="1045"/>
      <c r="BC112" s="1045"/>
      <c r="BD112" s="1045"/>
      <c r="BE112" s="1045"/>
      <c r="BF112" s="1045"/>
      <c r="BG112" s="1045"/>
      <c r="BH112" s="1045"/>
      <c r="BI112" s="1045"/>
      <c r="BJ112" s="1045"/>
      <c r="BK112" s="1045"/>
      <c r="BL112" s="1045"/>
      <c r="BM112" s="1045"/>
      <c r="BN112" s="1045"/>
      <c r="BO112" s="1045"/>
      <c r="BP112" s="1046"/>
      <c r="BQ112" s="1014">
        <v>9720648</v>
      </c>
      <c r="BR112" s="1015"/>
      <c r="BS112" s="1015"/>
      <c r="BT112" s="1015"/>
      <c r="BU112" s="1015"/>
      <c r="BV112" s="1015">
        <v>9023365</v>
      </c>
      <c r="BW112" s="1015"/>
      <c r="BX112" s="1015"/>
      <c r="BY112" s="1015"/>
      <c r="BZ112" s="1015"/>
      <c r="CA112" s="1015">
        <v>8374194</v>
      </c>
      <c r="CB112" s="1015"/>
      <c r="CC112" s="1015"/>
      <c r="CD112" s="1015"/>
      <c r="CE112" s="1015"/>
      <c r="CF112" s="1009">
        <v>87.6</v>
      </c>
      <c r="CG112" s="1010"/>
      <c r="CH112" s="1010"/>
      <c r="CI112" s="1010"/>
      <c r="CJ112" s="1010"/>
      <c r="CK112" s="1040"/>
      <c r="CL112" s="1041"/>
      <c r="CM112" s="1011" t="s">
        <v>442</v>
      </c>
      <c r="CN112" s="1012"/>
      <c r="CO112" s="1012"/>
      <c r="CP112" s="1012"/>
      <c r="CQ112" s="1012"/>
      <c r="CR112" s="1012"/>
      <c r="CS112" s="1012"/>
      <c r="CT112" s="1012"/>
      <c r="CU112" s="1012"/>
      <c r="CV112" s="1012"/>
      <c r="CW112" s="1012"/>
      <c r="CX112" s="1012"/>
      <c r="CY112" s="1012"/>
      <c r="CZ112" s="1012"/>
      <c r="DA112" s="1012"/>
      <c r="DB112" s="1012"/>
      <c r="DC112" s="1012"/>
      <c r="DD112" s="1012"/>
      <c r="DE112" s="1012"/>
      <c r="DF112" s="1013"/>
      <c r="DG112" s="1014" t="s">
        <v>440</v>
      </c>
      <c r="DH112" s="1015"/>
      <c r="DI112" s="1015"/>
      <c r="DJ112" s="1015"/>
      <c r="DK112" s="1015"/>
      <c r="DL112" s="1015" t="s">
        <v>129</v>
      </c>
      <c r="DM112" s="1015"/>
      <c r="DN112" s="1015"/>
      <c r="DO112" s="1015"/>
      <c r="DP112" s="1015"/>
      <c r="DQ112" s="1015" t="s">
        <v>129</v>
      </c>
      <c r="DR112" s="1015"/>
      <c r="DS112" s="1015"/>
      <c r="DT112" s="1015"/>
      <c r="DU112" s="1015"/>
      <c r="DV112" s="1016" t="s">
        <v>129</v>
      </c>
      <c r="DW112" s="1016"/>
      <c r="DX112" s="1016"/>
      <c r="DY112" s="1016"/>
      <c r="DZ112" s="1017"/>
    </row>
    <row r="113" spans="1:130" s="247" customFormat="1" ht="26.25" customHeight="1" x14ac:dyDescent="0.15">
      <c r="A113" s="1049"/>
      <c r="B113" s="1050"/>
      <c r="C113" s="1045" t="s">
        <v>443</v>
      </c>
      <c r="D113" s="1045"/>
      <c r="E113" s="1045"/>
      <c r="F113" s="1045"/>
      <c r="G113" s="1045"/>
      <c r="H113" s="1045"/>
      <c r="I113" s="1045"/>
      <c r="J113" s="1045"/>
      <c r="K113" s="1045"/>
      <c r="L113" s="1045"/>
      <c r="M113" s="1045"/>
      <c r="N113" s="1045"/>
      <c r="O113" s="1045"/>
      <c r="P113" s="1045"/>
      <c r="Q113" s="1045"/>
      <c r="R113" s="1045"/>
      <c r="S113" s="1045"/>
      <c r="T113" s="1045"/>
      <c r="U113" s="1045"/>
      <c r="V113" s="1045"/>
      <c r="W113" s="1045"/>
      <c r="X113" s="1045"/>
      <c r="Y113" s="1045"/>
      <c r="Z113" s="1046"/>
      <c r="AA113" s="1028">
        <v>1108615</v>
      </c>
      <c r="AB113" s="1029"/>
      <c r="AC113" s="1029"/>
      <c r="AD113" s="1029"/>
      <c r="AE113" s="1030"/>
      <c r="AF113" s="1031">
        <v>1128687</v>
      </c>
      <c r="AG113" s="1029"/>
      <c r="AH113" s="1029"/>
      <c r="AI113" s="1029"/>
      <c r="AJ113" s="1030"/>
      <c r="AK113" s="1031">
        <v>1041962</v>
      </c>
      <c r="AL113" s="1029"/>
      <c r="AM113" s="1029"/>
      <c r="AN113" s="1029"/>
      <c r="AO113" s="1030"/>
      <c r="AP113" s="1032">
        <v>10.9</v>
      </c>
      <c r="AQ113" s="1033"/>
      <c r="AR113" s="1033"/>
      <c r="AS113" s="1033"/>
      <c r="AT113" s="1034"/>
      <c r="AU113" s="995"/>
      <c r="AV113" s="996"/>
      <c r="AW113" s="996"/>
      <c r="AX113" s="996"/>
      <c r="AY113" s="996"/>
      <c r="AZ113" s="1044" t="s">
        <v>444</v>
      </c>
      <c r="BA113" s="1045"/>
      <c r="BB113" s="1045"/>
      <c r="BC113" s="1045"/>
      <c r="BD113" s="1045"/>
      <c r="BE113" s="1045"/>
      <c r="BF113" s="1045"/>
      <c r="BG113" s="1045"/>
      <c r="BH113" s="1045"/>
      <c r="BI113" s="1045"/>
      <c r="BJ113" s="1045"/>
      <c r="BK113" s="1045"/>
      <c r="BL113" s="1045"/>
      <c r="BM113" s="1045"/>
      <c r="BN113" s="1045"/>
      <c r="BO113" s="1045"/>
      <c r="BP113" s="1046"/>
      <c r="BQ113" s="1014">
        <v>944990</v>
      </c>
      <c r="BR113" s="1015"/>
      <c r="BS113" s="1015"/>
      <c r="BT113" s="1015"/>
      <c r="BU113" s="1015"/>
      <c r="BV113" s="1015">
        <v>169437</v>
      </c>
      <c r="BW113" s="1015"/>
      <c r="BX113" s="1015"/>
      <c r="BY113" s="1015"/>
      <c r="BZ113" s="1015"/>
      <c r="CA113" s="1015">
        <v>95126</v>
      </c>
      <c r="CB113" s="1015"/>
      <c r="CC113" s="1015"/>
      <c r="CD113" s="1015"/>
      <c r="CE113" s="1015"/>
      <c r="CF113" s="1009">
        <v>1</v>
      </c>
      <c r="CG113" s="1010"/>
      <c r="CH113" s="1010"/>
      <c r="CI113" s="1010"/>
      <c r="CJ113" s="1010"/>
      <c r="CK113" s="1040"/>
      <c r="CL113" s="1041"/>
      <c r="CM113" s="1011" t="s">
        <v>445</v>
      </c>
      <c r="CN113" s="1012"/>
      <c r="CO113" s="1012"/>
      <c r="CP113" s="1012"/>
      <c r="CQ113" s="1012"/>
      <c r="CR113" s="1012"/>
      <c r="CS113" s="1012"/>
      <c r="CT113" s="1012"/>
      <c r="CU113" s="1012"/>
      <c r="CV113" s="1012"/>
      <c r="CW113" s="1012"/>
      <c r="CX113" s="1012"/>
      <c r="CY113" s="1012"/>
      <c r="CZ113" s="1012"/>
      <c r="DA113" s="1012"/>
      <c r="DB113" s="1012"/>
      <c r="DC113" s="1012"/>
      <c r="DD113" s="1012"/>
      <c r="DE113" s="1012"/>
      <c r="DF113" s="1013"/>
      <c r="DG113" s="1053" t="s">
        <v>446</v>
      </c>
      <c r="DH113" s="1054"/>
      <c r="DI113" s="1054"/>
      <c r="DJ113" s="1054"/>
      <c r="DK113" s="1055"/>
      <c r="DL113" s="1056" t="s">
        <v>440</v>
      </c>
      <c r="DM113" s="1054"/>
      <c r="DN113" s="1054"/>
      <c r="DO113" s="1054"/>
      <c r="DP113" s="1055"/>
      <c r="DQ113" s="1056" t="s">
        <v>129</v>
      </c>
      <c r="DR113" s="1054"/>
      <c r="DS113" s="1054"/>
      <c r="DT113" s="1054"/>
      <c r="DU113" s="1055"/>
      <c r="DV113" s="1057" t="s">
        <v>447</v>
      </c>
      <c r="DW113" s="1058"/>
      <c r="DX113" s="1058"/>
      <c r="DY113" s="1058"/>
      <c r="DZ113" s="1059"/>
    </row>
    <row r="114" spans="1:130" s="247" customFormat="1" ht="26.25" customHeight="1" x14ac:dyDescent="0.15">
      <c r="A114" s="1049"/>
      <c r="B114" s="1050"/>
      <c r="C114" s="1045" t="s">
        <v>448</v>
      </c>
      <c r="D114" s="1045"/>
      <c r="E114" s="1045"/>
      <c r="F114" s="1045"/>
      <c r="G114" s="1045"/>
      <c r="H114" s="1045"/>
      <c r="I114" s="1045"/>
      <c r="J114" s="1045"/>
      <c r="K114" s="1045"/>
      <c r="L114" s="1045"/>
      <c r="M114" s="1045"/>
      <c r="N114" s="1045"/>
      <c r="O114" s="1045"/>
      <c r="P114" s="1045"/>
      <c r="Q114" s="1045"/>
      <c r="R114" s="1045"/>
      <c r="S114" s="1045"/>
      <c r="T114" s="1045"/>
      <c r="U114" s="1045"/>
      <c r="V114" s="1045"/>
      <c r="W114" s="1045"/>
      <c r="X114" s="1045"/>
      <c r="Y114" s="1045"/>
      <c r="Z114" s="1046"/>
      <c r="AA114" s="1053">
        <v>89673</v>
      </c>
      <c r="AB114" s="1054"/>
      <c r="AC114" s="1054"/>
      <c r="AD114" s="1054"/>
      <c r="AE114" s="1055"/>
      <c r="AF114" s="1056">
        <v>83466</v>
      </c>
      <c r="AG114" s="1054"/>
      <c r="AH114" s="1054"/>
      <c r="AI114" s="1054"/>
      <c r="AJ114" s="1055"/>
      <c r="AK114" s="1056">
        <v>55184</v>
      </c>
      <c r="AL114" s="1054"/>
      <c r="AM114" s="1054"/>
      <c r="AN114" s="1054"/>
      <c r="AO114" s="1055"/>
      <c r="AP114" s="1057">
        <v>0.6</v>
      </c>
      <c r="AQ114" s="1058"/>
      <c r="AR114" s="1058"/>
      <c r="AS114" s="1058"/>
      <c r="AT114" s="1059"/>
      <c r="AU114" s="995"/>
      <c r="AV114" s="996"/>
      <c r="AW114" s="996"/>
      <c r="AX114" s="996"/>
      <c r="AY114" s="996"/>
      <c r="AZ114" s="1044" t="s">
        <v>449</v>
      </c>
      <c r="BA114" s="1045"/>
      <c r="BB114" s="1045"/>
      <c r="BC114" s="1045"/>
      <c r="BD114" s="1045"/>
      <c r="BE114" s="1045"/>
      <c r="BF114" s="1045"/>
      <c r="BG114" s="1045"/>
      <c r="BH114" s="1045"/>
      <c r="BI114" s="1045"/>
      <c r="BJ114" s="1045"/>
      <c r="BK114" s="1045"/>
      <c r="BL114" s="1045"/>
      <c r="BM114" s="1045"/>
      <c r="BN114" s="1045"/>
      <c r="BO114" s="1045"/>
      <c r="BP114" s="1046"/>
      <c r="BQ114" s="1014">
        <v>784101</v>
      </c>
      <c r="BR114" s="1015"/>
      <c r="BS114" s="1015"/>
      <c r="BT114" s="1015"/>
      <c r="BU114" s="1015"/>
      <c r="BV114" s="1015">
        <v>832460</v>
      </c>
      <c r="BW114" s="1015"/>
      <c r="BX114" s="1015"/>
      <c r="BY114" s="1015"/>
      <c r="BZ114" s="1015"/>
      <c r="CA114" s="1015">
        <v>1124496</v>
      </c>
      <c r="CB114" s="1015"/>
      <c r="CC114" s="1015"/>
      <c r="CD114" s="1015"/>
      <c r="CE114" s="1015"/>
      <c r="CF114" s="1009">
        <v>11.8</v>
      </c>
      <c r="CG114" s="1010"/>
      <c r="CH114" s="1010"/>
      <c r="CI114" s="1010"/>
      <c r="CJ114" s="1010"/>
      <c r="CK114" s="1040"/>
      <c r="CL114" s="1041"/>
      <c r="CM114" s="1011" t="s">
        <v>450</v>
      </c>
      <c r="CN114" s="1012"/>
      <c r="CO114" s="1012"/>
      <c r="CP114" s="1012"/>
      <c r="CQ114" s="1012"/>
      <c r="CR114" s="1012"/>
      <c r="CS114" s="1012"/>
      <c r="CT114" s="1012"/>
      <c r="CU114" s="1012"/>
      <c r="CV114" s="1012"/>
      <c r="CW114" s="1012"/>
      <c r="CX114" s="1012"/>
      <c r="CY114" s="1012"/>
      <c r="CZ114" s="1012"/>
      <c r="DA114" s="1012"/>
      <c r="DB114" s="1012"/>
      <c r="DC114" s="1012"/>
      <c r="DD114" s="1012"/>
      <c r="DE114" s="1012"/>
      <c r="DF114" s="1013"/>
      <c r="DG114" s="1053" t="s">
        <v>447</v>
      </c>
      <c r="DH114" s="1054"/>
      <c r="DI114" s="1054"/>
      <c r="DJ114" s="1054"/>
      <c r="DK114" s="1055"/>
      <c r="DL114" s="1056" t="s">
        <v>129</v>
      </c>
      <c r="DM114" s="1054"/>
      <c r="DN114" s="1054"/>
      <c r="DO114" s="1054"/>
      <c r="DP114" s="1055"/>
      <c r="DQ114" s="1056" t="s">
        <v>447</v>
      </c>
      <c r="DR114" s="1054"/>
      <c r="DS114" s="1054"/>
      <c r="DT114" s="1054"/>
      <c r="DU114" s="1055"/>
      <c r="DV114" s="1057" t="s">
        <v>440</v>
      </c>
      <c r="DW114" s="1058"/>
      <c r="DX114" s="1058"/>
      <c r="DY114" s="1058"/>
      <c r="DZ114" s="1059"/>
    </row>
    <row r="115" spans="1:130" s="247" customFormat="1" ht="26.25" customHeight="1" x14ac:dyDescent="0.15">
      <c r="A115" s="1049"/>
      <c r="B115" s="1050"/>
      <c r="C115" s="1045" t="s">
        <v>451</v>
      </c>
      <c r="D115" s="1045"/>
      <c r="E115" s="1045"/>
      <c r="F115" s="1045"/>
      <c r="G115" s="1045"/>
      <c r="H115" s="1045"/>
      <c r="I115" s="1045"/>
      <c r="J115" s="1045"/>
      <c r="K115" s="1045"/>
      <c r="L115" s="1045"/>
      <c r="M115" s="1045"/>
      <c r="N115" s="1045"/>
      <c r="O115" s="1045"/>
      <c r="P115" s="1045"/>
      <c r="Q115" s="1045"/>
      <c r="R115" s="1045"/>
      <c r="S115" s="1045"/>
      <c r="T115" s="1045"/>
      <c r="U115" s="1045"/>
      <c r="V115" s="1045"/>
      <c r="W115" s="1045"/>
      <c r="X115" s="1045"/>
      <c r="Y115" s="1045"/>
      <c r="Z115" s="1046"/>
      <c r="AA115" s="1028" t="s">
        <v>129</v>
      </c>
      <c r="AB115" s="1029"/>
      <c r="AC115" s="1029"/>
      <c r="AD115" s="1029"/>
      <c r="AE115" s="1030"/>
      <c r="AF115" s="1031" t="s">
        <v>452</v>
      </c>
      <c r="AG115" s="1029"/>
      <c r="AH115" s="1029"/>
      <c r="AI115" s="1029"/>
      <c r="AJ115" s="1030"/>
      <c r="AK115" s="1031" t="s">
        <v>440</v>
      </c>
      <c r="AL115" s="1029"/>
      <c r="AM115" s="1029"/>
      <c r="AN115" s="1029"/>
      <c r="AO115" s="1030"/>
      <c r="AP115" s="1032" t="s">
        <v>447</v>
      </c>
      <c r="AQ115" s="1033"/>
      <c r="AR115" s="1033"/>
      <c r="AS115" s="1033"/>
      <c r="AT115" s="1034"/>
      <c r="AU115" s="995"/>
      <c r="AV115" s="996"/>
      <c r="AW115" s="996"/>
      <c r="AX115" s="996"/>
      <c r="AY115" s="996"/>
      <c r="AZ115" s="1044" t="s">
        <v>453</v>
      </c>
      <c r="BA115" s="1045"/>
      <c r="BB115" s="1045"/>
      <c r="BC115" s="1045"/>
      <c r="BD115" s="1045"/>
      <c r="BE115" s="1045"/>
      <c r="BF115" s="1045"/>
      <c r="BG115" s="1045"/>
      <c r="BH115" s="1045"/>
      <c r="BI115" s="1045"/>
      <c r="BJ115" s="1045"/>
      <c r="BK115" s="1045"/>
      <c r="BL115" s="1045"/>
      <c r="BM115" s="1045"/>
      <c r="BN115" s="1045"/>
      <c r="BO115" s="1045"/>
      <c r="BP115" s="1046"/>
      <c r="BQ115" s="1014" t="s">
        <v>129</v>
      </c>
      <c r="BR115" s="1015"/>
      <c r="BS115" s="1015"/>
      <c r="BT115" s="1015"/>
      <c r="BU115" s="1015"/>
      <c r="BV115" s="1015" t="s">
        <v>454</v>
      </c>
      <c r="BW115" s="1015"/>
      <c r="BX115" s="1015"/>
      <c r="BY115" s="1015"/>
      <c r="BZ115" s="1015"/>
      <c r="CA115" s="1015" t="s">
        <v>129</v>
      </c>
      <c r="CB115" s="1015"/>
      <c r="CC115" s="1015"/>
      <c r="CD115" s="1015"/>
      <c r="CE115" s="1015"/>
      <c r="CF115" s="1009" t="s">
        <v>129</v>
      </c>
      <c r="CG115" s="1010"/>
      <c r="CH115" s="1010"/>
      <c r="CI115" s="1010"/>
      <c r="CJ115" s="1010"/>
      <c r="CK115" s="1040"/>
      <c r="CL115" s="1041"/>
      <c r="CM115" s="1044" t="s">
        <v>455</v>
      </c>
      <c r="CN115" s="1065"/>
      <c r="CO115" s="1065"/>
      <c r="CP115" s="1065"/>
      <c r="CQ115" s="1065"/>
      <c r="CR115" s="1065"/>
      <c r="CS115" s="1065"/>
      <c r="CT115" s="1065"/>
      <c r="CU115" s="1065"/>
      <c r="CV115" s="1065"/>
      <c r="CW115" s="1065"/>
      <c r="CX115" s="1065"/>
      <c r="CY115" s="1065"/>
      <c r="CZ115" s="1065"/>
      <c r="DA115" s="1065"/>
      <c r="DB115" s="1065"/>
      <c r="DC115" s="1065"/>
      <c r="DD115" s="1065"/>
      <c r="DE115" s="1065"/>
      <c r="DF115" s="1046"/>
      <c r="DG115" s="1053" t="s">
        <v>440</v>
      </c>
      <c r="DH115" s="1054"/>
      <c r="DI115" s="1054"/>
      <c r="DJ115" s="1054"/>
      <c r="DK115" s="1055"/>
      <c r="DL115" s="1056" t="s">
        <v>129</v>
      </c>
      <c r="DM115" s="1054"/>
      <c r="DN115" s="1054"/>
      <c r="DO115" s="1054"/>
      <c r="DP115" s="1055"/>
      <c r="DQ115" s="1056" t="s">
        <v>129</v>
      </c>
      <c r="DR115" s="1054"/>
      <c r="DS115" s="1054"/>
      <c r="DT115" s="1054"/>
      <c r="DU115" s="1055"/>
      <c r="DV115" s="1057" t="s">
        <v>129</v>
      </c>
      <c r="DW115" s="1058"/>
      <c r="DX115" s="1058"/>
      <c r="DY115" s="1058"/>
      <c r="DZ115" s="1059"/>
    </row>
    <row r="116" spans="1:130" s="247" customFormat="1" ht="26.25" customHeight="1" x14ac:dyDescent="0.15">
      <c r="A116" s="1051"/>
      <c r="B116" s="1052"/>
      <c r="C116" s="1060" t="s">
        <v>456</v>
      </c>
      <c r="D116" s="1060"/>
      <c r="E116" s="1060"/>
      <c r="F116" s="1060"/>
      <c r="G116" s="1060"/>
      <c r="H116" s="1060"/>
      <c r="I116" s="1060"/>
      <c r="J116" s="1060"/>
      <c r="K116" s="1060"/>
      <c r="L116" s="1060"/>
      <c r="M116" s="1060"/>
      <c r="N116" s="1060"/>
      <c r="O116" s="1060"/>
      <c r="P116" s="1060"/>
      <c r="Q116" s="1060"/>
      <c r="R116" s="1060"/>
      <c r="S116" s="1060"/>
      <c r="T116" s="1060"/>
      <c r="U116" s="1060"/>
      <c r="V116" s="1060"/>
      <c r="W116" s="1060"/>
      <c r="X116" s="1060"/>
      <c r="Y116" s="1060"/>
      <c r="Z116" s="1061"/>
      <c r="AA116" s="1053">
        <v>240</v>
      </c>
      <c r="AB116" s="1054"/>
      <c r="AC116" s="1054"/>
      <c r="AD116" s="1054"/>
      <c r="AE116" s="1055"/>
      <c r="AF116" s="1056">
        <v>66</v>
      </c>
      <c r="AG116" s="1054"/>
      <c r="AH116" s="1054"/>
      <c r="AI116" s="1054"/>
      <c r="AJ116" s="1055"/>
      <c r="AK116" s="1056">
        <v>349</v>
      </c>
      <c r="AL116" s="1054"/>
      <c r="AM116" s="1054"/>
      <c r="AN116" s="1054"/>
      <c r="AO116" s="1055"/>
      <c r="AP116" s="1057">
        <v>0</v>
      </c>
      <c r="AQ116" s="1058"/>
      <c r="AR116" s="1058"/>
      <c r="AS116" s="1058"/>
      <c r="AT116" s="1059"/>
      <c r="AU116" s="995"/>
      <c r="AV116" s="996"/>
      <c r="AW116" s="996"/>
      <c r="AX116" s="996"/>
      <c r="AY116" s="996"/>
      <c r="AZ116" s="1062" t="s">
        <v>457</v>
      </c>
      <c r="BA116" s="1063"/>
      <c r="BB116" s="1063"/>
      <c r="BC116" s="1063"/>
      <c r="BD116" s="1063"/>
      <c r="BE116" s="1063"/>
      <c r="BF116" s="1063"/>
      <c r="BG116" s="1063"/>
      <c r="BH116" s="1063"/>
      <c r="BI116" s="1063"/>
      <c r="BJ116" s="1063"/>
      <c r="BK116" s="1063"/>
      <c r="BL116" s="1063"/>
      <c r="BM116" s="1063"/>
      <c r="BN116" s="1063"/>
      <c r="BO116" s="1063"/>
      <c r="BP116" s="1064"/>
      <c r="BQ116" s="1014" t="s">
        <v>129</v>
      </c>
      <c r="BR116" s="1015"/>
      <c r="BS116" s="1015"/>
      <c r="BT116" s="1015"/>
      <c r="BU116" s="1015"/>
      <c r="BV116" s="1015" t="s">
        <v>129</v>
      </c>
      <c r="BW116" s="1015"/>
      <c r="BX116" s="1015"/>
      <c r="BY116" s="1015"/>
      <c r="BZ116" s="1015"/>
      <c r="CA116" s="1015" t="s">
        <v>129</v>
      </c>
      <c r="CB116" s="1015"/>
      <c r="CC116" s="1015"/>
      <c r="CD116" s="1015"/>
      <c r="CE116" s="1015"/>
      <c r="CF116" s="1009" t="s">
        <v>447</v>
      </c>
      <c r="CG116" s="1010"/>
      <c r="CH116" s="1010"/>
      <c r="CI116" s="1010"/>
      <c r="CJ116" s="1010"/>
      <c r="CK116" s="1040"/>
      <c r="CL116" s="1041"/>
      <c r="CM116" s="1011" t="s">
        <v>458</v>
      </c>
      <c r="CN116" s="1012"/>
      <c r="CO116" s="1012"/>
      <c r="CP116" s="1012"/>
      <c r="CQ116" s="1012"/>
      <c r="CR116" s="1012"/>
      <c r="CS116" s="1012"/>
      <c r="CT116" s="1012"/>
      <c r="CU116" s="1012"/>
      <c r="CV116" s="1012"/>
      <c r="CW116" s="1012"/>
      <c r="CX116" s="1012"/>
      <c r="CY116" s="1012"/>
      <c r="CZ116" s="1012"/>
      <c r="DA116" s="1012"/>
      <c r="DB116" s="1012"/>
      <c r="DC116" s="1012"/>
      <c r="DD116" s="1012"/>
      <c r="DE116" s="1012"/>
      <c r="DF116" s="1013"/>
      <c r="DG116" s="1053" t="s">
        <v>454</v>
      </c>
      <c r="DH116" s="1054"/>
      <c r="DI116" s="1054"/>
      <c r="DJ116" s="1054"/>
      <c r="DK116" s="1055"/>
      <c r="DL116" s="1056" t="s">
        <v>129</v>
      </c>
      <c r="DM116" s="1054"/>
      <c r="DN116" s="1054"/>
      <c r="DO116" s="1054"/>
      <c r="DP116" s="1055"/>
      <c r="DQ116" s="1056" t="s">
        <v>447</v>
      </c>
      <c r="DR116" s="1054"/>
      <c r="DS116" s="1054"/>
      <c r="DT116" s="1054"/>
      <c r="DU116" s="1055"/>
      <c r="DV116" s="1057" t="s">
        <v>129</v>
      </c>
      <c r="DW116" s="1058"/>
      <c r="DX116" s="1058"/>
      <c r="DY116" s="1058"/>
      <c r="DZ116" s="1059"/>
    </row>
    <row r="117" spans="1:130" s="247" customFormat="1" ht="26.25" customHeight="1" x14ac:dyDescent="0.15">
      <c r="A117" s="999" t="s">
        <v>188</v>
      </c>
      <c r="B117" s="980"/>
      <c r="C117" s="980"/>
      <c r="D117" s="980"/>
      <c r="E117" s="980"/>
      <c r="F117" s="980"/>
      <c r="G117" s="980"/>
      <c r="H117" s="980"/>
      <c r="I117" s="980"/>
      <c r="J117" s="980"/>
      <c r="K117" s="980"/>
      <c r="L117" s="980"/>
      <c r="M117" s="980"/>
      <c r="N117" s="980"/>
      <c r="O117" s="980"/>
      <c r="P117" s="980"/>
      <c r="Q117" s="980"/>
      <c r="R117" s="980"/>
      <c r="S117" s="980"/>
      <c r="T117" s="980"/>
      <c r="U117" s="980"/>
      <c r="V117" s="980"/>
      <c r="W117" s="980"/>
      <c r="X117" s="980"/>
      <c r="Y117" s="1070" t="s">
        <v>459</v>
      </c>
      <c r="Z117" s="981"/>
      <c r="AA117" s="1071">
        <v>3120253</v>
      </c>
      <c r="AB117" s="1072"/>
      <c r="AC117" s="1072"/>
      <c r="AD117" s="1072"/>
      <c r="AE117" s="1073"/>
      <c r="AF117" s="1074">
        <v>3126392</v>
      </c>
      <c r="AG117" s="1072"/>
      <c r="AH117" s="1072"/>
      <c r="AI117" s="1072"/>
      <c r="AJ117" s="1073"/>
      <c r="AK117" s="1074">
        <v>3084480</v>
      </c>
      <c r="AL117" s="1072"/>
      <c r="AM117" s="1072"/>
      <c r="AN117" s="1072"/>
      <c r="AO117" s="1073"/>
      <c r="AP117" s="1075"/>
      <c r="AQ117" s="1076"/>
      <c r="AR117" s="1076"/>
      <c r="AS117" s="1076"/>
      <c r="AT117" s="1077"/>
      <c r="AU117" s="995"/>
      <c r="AV117" s="996"/>
      <c r="AW117" s="996"/>
      <c r="AX117" s="996"/>
      <c r="AY117" s="996"/>
      <c r="AZ117" s="1062" t="s">
        <v>460</v>
      </c>
      <c r="BA117" s="1063"/>
      <c r="BB117" s="1063"/>
      <c r="BC117" s="1063"/>
      <c r="BD117" s="1063"/>
      <c r="BE117" s="1063"/>
      <c r="BF117" s="1063"/>
      <c r="BG117" s="1063"/>
      <c r="BH117" s="1063"/>
      <c r="BI117" s="1063"/>
      <c r="BJ117" s="1063"/>
      <c r="BK117" s="1063"/>
      <c r="BL117" s="1063"/>
      <c r="BM117" s="1063"/>
      <c r="BN117" s="1063"/>
      <c r="BO117" s="1063"/>
      <c r="BP117" s="1064"/>
      <c r="BQ117" s="1014" t="s">
        <v>129</v>
      </c>
      <c r="BR117" s="1015"/>
      <c r="BS117" s="1015"/>
      <c r="BT117" s="1015"/>
      <c r="BU117" s="1015"/>
      <c r="BV117" s="1015" t="s">
        <v>129</v>
      </c>
      <c r="BW117" s="1015"/>
      <c r="BX117" s="1015"/>
      <c r="BY117" s="1015"/>
      <c r="BZ117" s="1015"/>
      <c r="CA117" s="1015" t="s">
        <v>129</v>
      </c>
      <c r="CB117" s="1015"/>
      <c r="CC117" s="1015"/>
      <c r="CD117" s="1015"/>
      <c r="CE117" s="1015"/>
      <c r="CF117" s="1009" t="s">
        <v>129</v>
      </c>
      <c r="CG117" s="1010"/>
      <c r="CH117" s="1010"/>
      <c r="CI117" s="1010"/>
      <c r="CJ117" s="1010"/>
      <c r="CK117" s="1040"/>
      <c r="CL117" s="1041"/>
      <c r="CM117" s="1011" t="s">
        <v>461</v>
      </c>
      <c r="CN117" s="1012"/>
      <c r="CO117" s="1012"/>
      <c r="CP117" s="1012"/>
      <c r="CQ117" s="1012"/>
      <c r="CR117" s="1012"/>
      <c r="CS117" s="1012"/>
      <c r="CT117" s="1012"/>
      <c r="CU117" s="1012"/>
      <c r="CV117" s="1012"/>
      <c r="CW117" s="1012"/>
      <c r="CX117" s="1012"/>
      <c r="CY117" s="1012"/>
      <c r="CZ117" s="1012"/>
      <c r="DA117" s="1012"/>
      <c r="DB117" s="1012"/>
      <c r="DC117" s="1012"/>
      <c r="DD117" s="1012"/>
      <c r="DE117" s="1012"/>
      <c r="DF117" s="1013"/>
      <c r="DG117" s="1053" t="s">
        <v>454</v>
      </c>
      <c r="DH117" s="1054"/>
      <c r="DI117" s="1054"/>
      <c r="DJ117" s="1054"/>
      <c r="DK117" s="1055"/>
      <c r="DL117" s="1056" t="s">
        <v>129</v>
      </c>
      <c r="DM117" s="1054"/>
      <c r="DN117" s="1054"/>
      <c r="DO117" s="1054"/>
      <c r="DP117" s="1055"/>
      <c r="DQ117" s="1056" t="s">
        <v>462</v>
      </c>
      <c r="DR117" s="1054"/>
      <c r="DS117" s="1054"/>
      <c r="DT117" s="1054"/>
      <c r="DU117" s="1055"/>
      <c r="DV117" s="1057" t="s">
        <v>129</v>
      </c>
      <c r="DW117" s="1058"/>
      <c r="DX117" s="1058"/>
      <c r="DY117" s="1058"/>
      <c r="DZ117" s="1059"/>
    </row>
    <row r="118" spans="1:130" s="247" customFormat="1" ht="26.25" customHeight="1" x14ac:dyDescent="0.15">
      <c r="A118" s="999" t="s">
        <v>430</v>
      </c>
      <c r="B118" s="980"/>
      <c r="C118" s="980"/>
      <c r="D118" s="980"/>
      <c r="E118" s="980"/>
      <c r="F118" s="980"/>
      <c r="G118" s="980"/>
      <c r="H118" s="980"/>
      <c r="I118" s="980"/>
      <c r="J118" s="980"/>
      <c r="K118" s="980"/>
      <c r="L118" s="980"/>
      <c r="M118" s="980"/>
      <c r="N118" s="980"/>
      <c r="O118" s="980"/>
      <c r="P118" s="980"/>
      <c r="Q118" s="980"/>
      <c r="R118" s="980"/>
      <c r="S118" s="980"/>
      <c r="T118" s="980"/>
      <c r="U118" s="980"/>
      <c r="V118" s="980"/>
      <c r="W118" s="980"/>
      <c r="X118" s="980"/>
      <c r="Y118" s="980"/>
      <c r="Z118" s="981"/>
      <c r="AA118" s="979" t="s">
        <v>428</v>
      </c>
      <c r="AB118" s="980"/>
      <c r="AC118" s="980"/>
      <c r="AD118" s="980"/>
      <c r="AE118" s="981"/>
      <c r="AF118" s="979" t="s">
        <v>308</v>
      </c>
      <c r="AG118" s="980"/>
      <c r="AH118" s="980"/>
      <c r="AI118" s="980"/>
      <c r="AJ118" s="981"/>
      <c r="AK118" s="979" t="s">
        <v>307</v>
      </c>
      <c r="AL118" s="980"/>
      <c r="AM118" s="980"/>
      <c r="AN118" s="980"/>
      <c r="AO118" s="981"/>
      <c r="AP118" s="1066" t="s">
        <v>429</v>
      </c>
      <c r="AQ118" s="1067"/>
      <c r="AR118" s="1067"/>
      <c r="AS118" s="1067"/>
      <c r="AT118" s="1068"/>
      <c r="AU118" s="995"/>
      <c r="AV118" s="996"/>
      <c r="AW118" s="996"/>
      <c r="AX118" s="996"/>
      <c r="AY118" s="996"/>
      <c r="AZ118" s="1069" t="s">
        <v>463</v>
      </c>
      <c r="BA118" s="1060"/>
      <c r="BB118" s="1060"/>
      <c r="BC118" s="1060"/>
      <c r="BD118" s="1060"/>
      <c r="BE118" s="1060"/>
      <c r="BF118" s="1060"/>
      <c r="BG118" s="1060"/>
      <c r="BH118" s="1060"/>
      <c r="BI118" s="1060"/>
      <c r="BJ118" s="1060"/>
      <c r="BK118" s="1060"/>
      <c r="BL118" s="1060"/>
      <c r="BM118" s="1060"/>
      <c r="BN118" s="1060"/>
      <c r="BO118" s="1060"/>
      <c r="BP118" s="1061"/>
      <c r="BQ118" s="1092" t="s">
        <v>464</v>
      </c>
      <c r="BR118" s="1093"/>
      <c r="BS118" s="1093"/>
      <c r="BT118" s="1093"/>
      <c r="BU118" s="1093"/>
      <c r="BV118" s="1093" t="s">
        <v>454</v>
      </c>
      <c r="BW118" s="1093"/>
      <c r="BX118" s="1093"/>
      <c r="BY118" s="1093"/>
      <c r="BZ118" s="1093"/>
      <c r="CA118" s="1093" t="s">
        <v>452</v>
      </c>
      <c r="CB118" s="1093"/>
      <c r="CC118" s="1093"/>
      <c r="CD118" s="1093"/>
      <c r="CE118" s="1093"/>
      <c r="CF118" s="1009" t="s">
        <v>129</v>
      </c>
      <c r="CG118" s="1010"/>
      <c r="CH118" s="1010"/>
      <c r="CI118" s="1010"/>
      <c r="CJ118" s="1010"/>
      <c r="CK118" s="1040"/>
      <c r="CL118" s="1041"/>
      <c r="CM118" s="1011" t="s">
        <v>465</v>
      </c>
      <c r="CN118" s="1012"/>
      <c r="CO118" s="1012"/>
      <c r="CP118" s="1012"/>
      <c r="CQ118" s="1012"/>
      <c r="CR118" s="1012"/>
      <c r="CS118" s="1012"/>
      <c r="CT118" s="1012"/>
      <c r="CU118" s="1012"/>
      <c r="CV118" s="1012"/>
      <c r="CW118" s="1012"/>
      <c r="CX118" s="1012"/>
      <c r="CY118" s="1012"/>
      <c r="CZ118" s="1012"/>
      <c r="DA118" s="1012"/>
      <c r="DB118" s="1012"/>
      <c r="DC118" s="1012"/>
      <c r="DD118" s="1012"/>
      <c r="DE118" s="1012"/>
      <c r="DF118" s="1013"/>
      <c r="DG118" s="1053" t="s">
        <v>454</v>
      </c>
      <c r="DH118" s="1054"/>
      <c r="DI118" s="1054"/>
      <c r="DJ118" s="1054"/>
      <c r="DK118" s="1055"/>
      <c r="DL118" s="1056" t="s">
        <v>129</v>
      </c>
      <c r="DM118" s="1054"/>
      <c r="DN118" s="1054"/>
      <c r="DO118" s="1054"/>
      <c r="DP118" s="1055"/>
      <c r="DQ118" s="1056" t="s">
        <v>454</v>
      </c>
      <c r="DR118" s="1054"/>
      <c r="DS118" s="1054"/>
      <c r="DT118" s="1054"/>
      <c r="DU118" s="1055"/>
      <c r="DV118" s="1057" t="s">
        <v>129</v>
      </c>
      <c r="DW118" s="1058"/>
      <c r="DX118" s="1058"/>
      <c r="DY118" s="1058"/>
      <c r="DZ118" s="1059"/>
    </row>
    <row r="119" spans="1:130" s="247" customFormat="1" ht="26.25" customHeight="1" x14ac:dyDescent="0.15">
      <c r="A119" s="1153" t="s">
        <v>433</v>
      </c>
      <c r="B119" s="1039"/>
      <c r="C119" s="1018" t="s">
        <v>434</v>
      </c>
      <c r="D119" s="1019"/>
      <c r="E119" s="1019"/>
      <c r="F119" s="1019"/>
      <c r="G119" s="1019"/>
      <c r="H119" s="1019"/>
      <c r="I119" s="1019"/>
      <c r="J119" s="1019"/>
      <c r="K119" s="1019"/>
      <c r="L119" s="1019"/>
      <c r="M119" s="1019"/>
      <c r="N119" s="1019"/>
      <c r="O119" s="1019"/>
      <c r="P119" s="1019"/>
      <c r="Q119" s="1019"/>
      <c r="R119" s="1019"/>
      <c r="S119" s="1019"/>
      <c r="T119" s="1019"/>
      <c r="U119" s="1019"/>
      <c r="V119" s="1019"/>
      <c r="W119" s="1019"/>
      <c r="X119" s="1019"/>
      <c r="Y119" s="1019"/>
      <c r="Z119" s="1020"/>
      <c r="AA119" s="986" t="s">
        <v>129</v>
      </c>
      <c r="AB119" s="987"/>
      <c r="AC119" s="987"/>
      <c r="AD119" s="987"/>
      <c r="AE119" s="988"/>
      <c r="AF119" s="989" t="s">
        <v>452</v>
      </c>
      <c r="AG119" s="987"/>
      <c r="AH119" s="987"/>
      <c r="AI119" s="987"/>
      <c r="AJ119" s="988"/>
      <c r="AK119" s="989" t="s">
        <v>454</v>
      </c>
      <c r="AL119" s="987"/>
      <c r="AM119" s="987"/>
      <c r="AN119" s="987"/>
      <c r="AO119" s="988"/>
      <c r="AP119" s="990" t="s">
        <v>454</v>
      </c>
      <c r="AQ119" s="991"/>
      <c r="AR119" s="991"/>
      <c r="AS119" s="991"/>
      <c r="AT119" s="992"/>
      <c r="AU119" s="997"/>
      <c r="AV119" s="998"/>
      <c r="AW119" s="998"/>
      <c r="AX119" s="998"/>
      <c r="AY119" s="998"/>
      <c r="AZ119" s="278" t="s">
        <v>188</v>
      </c>
      <c r="BA119" s="278"/>
      <c r="BB119" s="278"/>
      <c r="BC119" s="278"/>
      <c r="BD119" s="278"/>
      <c r="BE119" s="278"/>
      <c r="BF119" s="278"/>
      <c r="BG119" s="278"/>
      <c r="BH119" s="278"/>
      <c r="BI119" s="278"/>
      <c r="BJ119" s="278"/>
      <c r="BK119" s="278"/>
      <c r="BL119" s="278"/>
      <c r="BM119" s="278"/>
      <c r="BN119" s="278"/>
      <c r="BO119" s="1070" t="s">
        <v>466</v>
      </c>
      <c r="BP119" s="1101"/>
      <c r="BQ119" s="1092">
        <v>33323238</v>
      </c>
      <c r="BR119" s="1093"/>
      <c r="BS119" s="1093"/>
      <c r="BT119" s="1093"/>
      <c r="BU119" s="1093"/>
      <c r="BV119" s="1093">
        <v>32626250</v>
      </c>
      <c r="BW119" s="1093"/>
      <c r="BX119" s="1093"/>
      <c r="BY119" s="1093"/>
      <c r="BZ119" s="1093"/>
      <c r="CA119" s="1093">
        <v>31837449</v>
      </c>
      <c r="CB119" s="1093"/>
      <c r="CC119" s="1093"/>
      <c r="CD119" s="1093"/>
      <c r="CE119" s="1093"/>
      <c r="CF119" s="1094"/>
      <c r="CG119" s="1095"/>
      <c r="CH119" s="1095"/>
      <c r="CI119" s="1095"/>
      <c r="CJ119" s="1096"/>
      <c r="CK119" s="1042"/>
      <c r="CL119" s="1043"/>
      <c r="CM119" s="1097" t="s">
        <v>467</v>
      </c>
      <c r="CN119" s="1098"/>
      <c r="CO119" s="1098"/>
      <c r="CP119" s="1098"/>
      <c r="CQ119" s="1098"/>
      <c r="CR119" s="1098"/>
      <c r="CS119" s="1098"/>
      <c r="CT119" s="1098"/>
      <c r="CU119" s="1098"/>
      <c r="CV119" s="1098"/>
      <c r="CW119" s="1098"/>
      <c r="CX119" s="1098"/>
      <c r="CY119" s="1098"/>
      <c r="CZ119" s="1098"/>
      <c r="DA119" s="1098"/>
      <c r="DB119" s="1098"/>
      <c r="DC119" s="1098"/>
      <c r="DD119" s="1098"/>
      <c r="DE119" s="1098"/>
      <c r="DF119" s="1099"/>
      <c r="DG119" s="1100" t="s">
        <v>462</v>
      </c>
      <c r="DH119" s="1079"/>
      <c r="DI119" s="1079"/>
      <c r="DJ119" s="1079"/>
      <c r="DK119" s="1080"/>
      <c r="DL119" s="1078" t="s">
        <v>440</v>
      </c>
      <c r="DM119" s="1079"/>
      <c r="DN119" s="1079"/>
      <c r="DO119" s="1079"/>
      <c r="DP119" s="1080"/>
      <c r="DQ119" s="1078" t="s">
        <v>129</v>
      </c>
      <c r="DR119" s="1079"/>
      <c r="DS119" s="1079"/>
      <c r="DT119" s="1079"/>
      <c r="DU119" s="1080"/>
      <c r="DV119" s="1081" t="s">
        <v>129</v>
      </c>
      <c r="DW119" s="1082"/>
      <c r="DX119" s="1082"/>
      <c r="DY119" s="1082"/>
      <c r="DZ119" s="1083"/>
    </row>
    <row r="120" spans="1:130" s="247" customFormat="1" ht="26.25" customHeight="1" x14ac:dyDescent="0.15">
      <c r="A120" s="1154"/>
      <c r="B120" s="1041"/>
      <c r="C120" s="1011" t="s">
        <v>437</v>
      </c>
      <c r="D120" s="1012"/>
      <c r="E120" s="1012"/>
      <c r="F120" s="1012"/>
      <c r="G120" s="1012"/>
      <c r="H120" s="1012"/>
      <c r="I120" s="1012"/>
      <c r="J120" s="1012"/>
      <c r="K120" s="1012"/>
      <c r="L120" s="1012"/>
      <c r="M120" s="1012"/>
      <c r="N120" s="1012"/>
      <c r="O120" s="1012"/>
      <c r="P120" s="1012"/>
      <c r="Q120" s="1012"/>
      <c r="R120" s="1012"/>
      <c r="S120" s="1012"/>
      <c r="T120" s="1012"/>
      <c r="U120" s="1012"/>
      <c r="V120" s="1012"/>
      <c r="W120" s="1012"/>
      <c r="X120" s="1012"/>
      <c r="Y120" s="1012"/>
      <c r="Z120" s="1013"/>
      <c r="AA120" s="1053" t="s">
        <v>446</v>
      </c>
      <c r="AB120" s="1054"/>
      <c r="AC120" s="1054"/>
      <c r="AD120" s="1054"/>
      <c r="AE120" s="1055"/>
      <c r="AF120" s="1056" t="s">
        <v>129</v>
      </c>
      <c r="AG120" s="1054"/>
      <c r="AH120" s="1054"/>
      <c r="AI120" s="1054"/>
      <c r="AJ120" s="1055"/>
      <c r="AK120" s="1056" t="s">
        <v>454</v>
      </c>
      <c r="AL120" s="1054"/>
      <c r="AM120" s="1054"/>
      <c r="AN120" s="1054"/>
      <c r="AO120" s="1055"/>
      <c r="AP120" s="1057" t="s">
        <v>129</v>
      </c>
      <c r="AQ120" s="1058"/>
      <c r="AR120" s="1058"/>
      <c r="AS120" s="1058"/>
      <c r="AT120" s="1059"/>
      <c r="AU120" s="1084" t="s">
        <v>468</v>
      </c>
      <c r="AV120" s="1085"/>
      <c r="AW120" s="1085"/>
      <c r="AX120" s="1085"/>
      <c r="AY120" s="1086"/>
      <c r="AZ120" s="1035" t="s">
        <v>469</v>
      </c>
      <c r="BA120" s="984"/>
      <c r="BB120" s="984"/>
      <c r="BC120" s="984"/>
      <c r="BD120" s="984"/>
      <c r="BE120" s="984"/>
      <c r="BF120" s="984"/>
      <c r="BG120" s="984"/>
      <c r="BH120" s="984"/>
      <c r="BI120" s="984"/>
      <c r="BJ120" s="984"/>
      <c r="BK120" s="984"/>
      <c r="BL120" s="984"/>
      <c r="BM120" s="984"/>
      <c r="BN120" s="984"/>
      <c r="BO120" s="984"/>
      <c r="BP120" s="985"/>
      <c r="BQ120" s="1021">
        <v>12326441</v>
      </c>
      <c r="BR120" s="1022"/>
      <c r="BS120" s="1022"/>
      <c r="BT120" s="1022"/>
      <c r="BU120" s="1022"/>
      <c r="BV120" s="1022">
        <v>12483630</v>
      </c>
      <c r="BW120" s="1022"/>
      <c r="BX120" s="1022"/>
      <c r="BY120" s="1022"/>
      <c r="BZ120" s="1022"/>
      <c r="CA120" s="1022">
        <v>12471428</v>
      </c>
      <c r="CB120" s="1022"/>
      <c r="CC120" s="1022"/>
      <c r="CD120" s="1022"/>
      <c r="CE120" s="1022"/>
      <c r="CF120" s="1036">
        <v>130.4</v>
      </c>
      <c r="CG120" s="1037"/>
      <c r="CH120" s="1037"/>
      <c r="CI120" s="1037"/>
      <c r="CJ120" s="1037"/>
      <c r="CK120" s="1102" t="s">
        <v>470</v>
      </c>
      <c r="CL120" s="1103"/>
      <c r="CM120" s="1103"/>
      <c r="CN120" s="1103"/>
      <c r="CO120" s="1104"/>
      <c r="CP120" s="1110" t="s">
        <v>471</v>
      </c>
      <c r="CQ120" s="1111"/>
      <c r="CR120" s="1111"/>
      <c r="CS120" s="1111"/>
      <c r="CT120" s="1111"/>
      <c r="CU120" s="1111"/>
      <c r="CV120" s="1111"/>
      <c r="CW120" s="1111"/>
      <c r="CX120" s="1111"/>
      <c r="CY120" s="1111"/>
      <c r="CZ120" s="1111"/>
      <c r="DA120" s="1111"/>
      <c r="DB120" s="1111"/>
      <c r="DC120" s="1111"/>
      <c r="DD120" s="1111"/>
      <c r="DE120" s="1111"/>
      <c r="DF120" s="1112"/>
      <c r="DG120" s="1021">
        <v>9364374</v>
      </c>
      <c r="DH120" s="1022"/>
      <c r="DI120" s="1022"/>
      <c r="DJ120" s="1022"/>
      <c r="DK120" s="1022"/>
      <c r="DL120" s="1022">
        <v>8661919</v>
      </c>
      <c r="DM120" s="1022"/>
      <c r="DN120" s="1022"/>
      <c r="DO120" s="1022"/>
      <c r="DP120" s="1022"/>
      <c r="DQ120" s="1022">
        <v>8014691</v>
      </c>
      <c r="DR120" s="1022"/>
      <c r="DS120" s="1022"/>
      <c r="DT120" s="1022"/>
      <c r="DU120" s="1022"/>
      <c r="DV120" s="1023">
        <v>83.8</v>
      </c>
      <c r="DW120" s="1023"/>
      <c r="DX120" s="1023"/>
      <c r="DY120" s="1023"/>
      <c r="DZ120" s="1024"/>
    </row>
    <row r="121" spans="1:130" s="247" customFormat="1" ht="26.25" customHeight="1" x14ac:dyDescent="0.15">
      <c r="A121" s="1154"/>
      <c r="B121" s="1041"/>
      <c r="C121" s="1062" t="s">
        <v>472</v>
      </c>
      <c r="D121" s="1063"/>
      <c r="E121" s="1063"/>
      <c r="F121" s="1063"/>
      <c r="G121" s="1063"/>
      <c r="H121" s="1063"/>
      <c r="I121" s="1063"/>
      <c r="J121" s="1063"/>
      <c r="K121" s="1063"/>
      <c r="L121" s="1063"/>
      <c r="M121" s="1063"/>
      <c r="N121" s="1063"/>
      <c r="O121" s="1063"/>
      <c r="P121" s="1063"/>
      <c r="Q121" s="1063"/>
      <c r="R121" s="1063"/>
      <c r="S121" s="1063"/>
      <c r="T121" s="1063"/>
      <c r="U121" s="1063"/>
      <c r="V121" s="1063"/>
      <c r="W121" s="1063"/>
      <c r="X121" s="1063"/>
      <c r="Y121" s="1063"/>
      <c r="Z121" s="1064"/>
      <c r="AA121" s="1053" t="s">
        <v>129</v>
      </c>
      <c r="AB121" s="1054"/>
      <c r="AC121" s="1054"/>
      <c r="AD121" s="1054"/>
      <c r="AE121" s="1055"/>
      <c r="AF121" s="1056" t="s">
        <v>446</v>
      </c>
      <c r="AG121" s="1054"/>
      <c r="AH121" s="1054"/>
      <c r="AI121" s="1054"/>
      <c r="AJ121" s="1055"/>
      <c r="AK121" s="1056" t="s">
        <v>129</v>
      </c>
      <c r="AL121" s="1054"/>
      <c r="AM121" s="1054"/>
      <c r="AN121" s="1054"/>
      <c r="AO121" s="1055"/>
      <c r="AP121" s="1057" t="s">
        <v>129</v>
      </c>
      <c r="AQ121" s="1058"/>
      <c r="AR121" s="1058"/>
      <c r="AS121" s="1058"/>
      <c r="AT121" s="1059"/>
      <c r="AU121" s="1087"/>
      <c r="AV121" s="1088"/>
      <c r="AW121" s="1088"/>
      <c r="AX121" s="1088"/>
      <c r="AY121" s="1089"/>
      <c r="AZ121" s="1044" t="s">
        <v>473</v>
      </c>
      <c r="BA121" s="1045"/>
      <c r="BB121" s="1045"/>
      <c r="BC121" s="1045"/>
      <c r="BD121" s="1045"/>
      <c r="BE121" s="1045"/>
      <c r="BF121" s="1045"/>
      <c r="BG121" s="1045"/>
      <c r="BH121" s="1045"/>
      <c r="BI121" s="1045"/>
      <c r="BJ121" s="1045"/>
      <c r="BK121" s="1045"/>
      <c r="BL121" s="1045"/>
      <c r="BM121" s="1045"/>
      <c r="BN121" s="1045"/>
      <c r="BO121" s="1045"/>
      <c r="BP121" s="1046"/>
      <c r="BQ121" s="1014">
        <v>1889023</v>
      </c>
      <c r="BR121" s="1015"/>
      <c r="BS121" s="1015"/>
      <c r="BT121" s="1015"/>
      <c r="BU121" s="1015"/>
      <c r="BV121" s="1015">
        <v>1885721</v>
      </c>
      <c r="BW121" s="1015"/>
      <c r="BX121" s="1015"/>
      <c r="BY121" s="1015"/>
      <c r="BZ121" s="1015"/>
      <c r="CA121" s="1015">
        <v>1937308</v>
      </c>
      <c r="CB121" s="1015"/>
      <c r="CC121" s="1015"/>
      <c r="CD121" s="1015"/>
      <c r="CE121" s="1015"/>
      <c r="CF121" s="1009">
        <v>20.3</v>
      </c>
      <c r="CG121" s="1010"/>
      <c r="CH121" s="1010"/>
      <c r="CI121" s="1010"/>
      <c r="CJ121" s="1010"/>
      <c r="CK121" s="1105"/>
      <c r="CL121" s="1106"/>
      <c r="CM121" s="1106"/>
      <c r="CN121" s="1106"/>
      <c r="CO121" s="1107"/>
      <c r="CP121" s="1115" t="s">
        <v>474</v>
      </c>
      <c r="CQ121" s="1116"/>
      <c r="CR121" s="1116"/>
      <c r="CS121" s="1116"/>
      <c r="CT121" s="1116"/>
      <c r="CU121" s="1116"/>
      <c r="CV121" s="1116"/>
      <c r="CW121" s="1116"/>
      <c r="CX121" s="1116"/>
      <c r="CY121" s="1116"/>
      <c r="CZ121" s="1116"/>
      <c r="DA121" s="1116"/>
      <c r="DB121" s="1116"/>
      <c r="DC121" s="1116"/>
      <c r="DD121" s="1116"/>
      <c r="DE121" s="1116"/>
      <c r="DF121" s="1117"/>
      <c r="DG121" s="1014">
        <v>355582</v>
      </c>
      <c r="DH121" s="1015"/>
      <c r="DI121" s="1015"/>
      <c r="DJ121" s="1015"/>
      <c r="DK121" s="1015"/>
      <c r="DL121" s="1015">
        <v>360639</v>
      </c>
      <c r="DM121" s="1015"/>
      <c r="DN121" s="1015"/>
      <c r="DO121" s="1015"/>
      <c r="DP121" s="1015"/>
      <c r="DQ121" s="1015">
        <v>358283</v>
      </c>
      <c r="DR121" s="1015"/>
      <c r="DS121" s="1015"/>
      <c r="DT121" s="1015"/>
      <c r="DU121" s="1015"/>
      <c r="DV121" s="1016">
        <v>3.7</v>
      </c>
      <c r="DW121" s="1016"/>
      <c r="DX121" s="1016"/>
      <c r="DY121" s="1016"/>
      <c r="DZ121" s="1017"/>
    </row>
    <row r="122" spans="1:130" s="247" customFormat="1" ht="26.25" customHeight="1" x14ac:dyDescent="0.15">
      <c r="A122" s="1154"/>
      <c r="B122" s="1041"/>
      <c r="C122" s="1011" t="s">
        <v>450</v>
      </c>
      <c r="D122" s="1012"/>
      <c r="E122" s="1012"/>
      <c r="F122" s="1012"/>
      <c r="G122" s="1012"/>
      <c r="H122" s="1012"/>
      <c r="I122" s="1012"/>
      <c r="J122" s="1012"/>
      <c r="K122" s="1012"/>
      <c r="L122" s="1012"/>
      <c r="M122" s="1012"/>
      <c r="N122" s="1012"/>
      <c r="O122" s="1012"/>
      <c r="P122" s="1012"/>
      <c r="Q122" s="1012"/>
      <c r="R122" s="1012"/>
      <c r="S122" s="1012"/>
      <c r="T122" s="1012"/>
      <c r="U122" s="1012"/>
      <c r="V122" s="1012"/>
      <c r="W122" s="1012"/>
      <c r="X122" s="1012"/>
      <c r="Y122" s="1012"/>
      <c r="Z122" s="1013"/>
      <c r="AA122" s="1053" t="s">
        <v>129</v>
      </c>
      <c r="AB122" s="1054"/>
      <c r="AC122" s="1054"/>
      <c r="AD122" s="1054"/>
      <c r="AE122" s="1055"/>
      <c r="AF122" s="1056" t="s">
        <v>129</v>
      </c>
      <c r="AG122" s="1054"/>
      <c r="AH122" s="1054"/>
      <c r="AI122" s="1054"/>
      <c r="AJ122" s="1055"/>
      <c r="AK122" s="1056" t="s">
        <v>464</v>
      </c>
      <c r="AL122" s="1054"/>
      <c r="AM122" s="1054"/>
      <c r="AN122" s="1054"/>
      <c r="AO122" s="1055"/>
      <c r="AP122" s="1057" t="s">
        <v>454</v>
      </c>
      <c r="AQ122" s="1058"/>
      <c r="AR122" s="1058"/>
      <c r="AS122" s="1058"/>
      <c r="AT122" s="1059"/>
      <c r="AU122" s="1087"/>
      <c r="AV122" s="1088"/>
      <c r="AW122" s="1088"/>
      <c r="AX122" s="1088"/>
      <c r="AY122" s="1089"/>
      <c r="AZ122" s="1069" t="s">
        <v>475</v>
      </c>
      <c r="BA122" s="1060"/>
      <c r="BB122" s="1060"/>
      <c r="BC122" s="1060"/>
      <c r="BD122" s="1060"/>
      <c r="BE122" s="1060"/>
      <c r="BF122" s="1060"/>
      <c r="BG122" s="1060"/>
      <c r="BH122" s="1060"/>
      <c r="BI122" s="1060"/>
      <c r="BJ122" s="1060"/>
      <c r="BK122" s="1060"/>
      <c r="BL122" s="1060"/>
      <c r="BM122" s="1060"/>
      <c r="BN122" s="1060"/>
      <c r="BO122" s="1060"/>
      <c r="BP122" s="1061"/>
      <c r="BQ122" s="1092">
        <v>27359571</v>
      </c>
      <c r="BR122" s="1093"/>
      <c r="BS122" s="1093"/>
      <c r="BT122" s="1093"/>
      <c r="BU122" s="1093"/>
      <c r="BV122" s="1093">
        <v>26290686</v>
      </c>
      <c r="BW122" s="1093"/>
      <c r="BX122" s="1093"/>
      <c r="BY122" s="1093"/>
      <c r="BZ122" s="1093"/>
      <c r="CA122" s="1093">
        <v>25370148</v>
      </c>
      <c r="CB122" s="1093"/>
      <c r="CC122" s="1093"/>
      <c r="CD122" s="1093"/>
      <c r="CE122" s="1093"/>
      <c r="CF122" s="1113">
        <v>265.3</v>
      </c>
      <c r="CG122" s="1114"/>
      <c r="CH122" s="1114"/>
      <c r="CI122" s="1114"/>
      <c r="CJ122" s="1114"/>
      <c r="CK122" s="1105"/>
      <c r="CL122" s="1106"/>
      <c r="CM122" s="1106"/>
      <c r="CN122" s="1106"/>
      <c r="CO122" s="1107"/>
      <c r="CP122" s="1115" t="s">
        <v>407</v>
      </c>
      <c r="CQ122" s="1116"/>
      <c r="CR122" s="1116"/>
      <c r="CS122" s="1116"/>
      <c r="CT122" s="1116"/>
      <c r="CU122" s="1116"/>
      <c r="CV122" s="1116"/>
      <c r="CW122" s="1116"/>
      <c r="CX122" s="1116"/>
      <c r="CY122" s="1116"/>
      <c r="CZ122" s="1116"/>
      <c r="DA122" s="1116"/>
      <c r="DB122" s="1116"/>
      <c r="DC122" s="1116"/>
      <c r="DD122" s="1116"/>
      <c r="DE122" s="1116"/>
      <c r="DF122" s="1117"/>
      <c r="DG122" s="1014">
        <v>692</v>
      </c>
      <c r="DH122" s="1015"/>
      <c r="DI122" s="1015"/>
      <c r="DJ122" s="1015"/>
      <c r="DK122" s="1015"/>
      <c r="DL122" s="1015">
        <v>807</v>
      </c>
      <c r="DM122" s="1015"/>
      <c r="DN122" s="1015"/>
      <c r="DO122" s="1015"/>
      <c r="DP122" s="1015"/>
      <c r="DQ122" s="1015">
        <v>1220</v>
      </c>
      <c r="DR122" s="1015"/>
      <c r="DS122" s="1015"/>
      <c r="DT122" s="1015"/>
      <c r="DU122" s="1015"/>
      <c r="DV122" s="1016">
        <v>0</v>
      </c>
      <c r="DW122" s="1016"/>
      <c r="DX122" s="1016"/>
      <c r="DY122" s="1016"/>
      <c r="DZ122" s="1017"/>
    </row>
    <row r="123" spans="1:130" s="247" customFormat="1" ht="26.25" customHeight="1" x14ac:dyDescent="0.15">
      <c r="A123" s="1154"/>
      <c r="B123" s="1041"/>
      <c r="C123" s="1011" t="s">
        <v>458</v>
      </c>
      <c r="D123" s="1012"/>
      <c r="E123" s="1012"/>
      <c r="F123" s="1012"/>
      <c r="G123" s="1012"/>
      <c r="H123" s="1012"/>
      <c r="I123" s="1012"/>
      <c r="J123" s="1012"/>
      <c r="K123" s="1012"/>
      <c r="L123" s="1012"/>
      <c r="M123" s="1012"/>
      <c r="N123" s="1012"/>
      <c r="O123" s="1012"/>
      <c r="P123" s="1012"/>
      <c r="Q123" s="1012"/>
      <c r="R123" s="1012"/>
      <c r="S123" s="1012"/>
      <c r="T123" s="1012"/>
      <c r="U123" s="1012"/>
      <c r="V123" s="1012"/>
      <c r="W123" s="1012"/>
      <c r="X123" s="1012"/>
      <c r="Y123" s="1012"/>
      <c r="Z123" s="1013"/>
      <c r="AA123" s="1053" t="s">
        <v>129</v>
      </c>
      <c r="AB123" s="1054"/>
      <c r="AC123" s="1054"/>
      <c r="AD123" s="1054"/>
      <c r="AE123" s="1055"/>
      <c r="AF123" s="1056" t="s">
        <v>454</v>
      </c>
      <c r="AG123" s="1054"/>
      <c r="AH123" s="1054"/>
      <c r="AI123" s="1054"/>
      <c r="AJ123" s="1055"/>
      <c r="AK123" s="1056" t="s">
        <v>464</v>
      </c>
      <c r="AL123" s="1054"/>
      <c r="AM123" s="1054"/>
      <c r="AN123" s="1054"/>
      <c r="AO123" s="1055"/>
      <c r="AP123" s="1057" t="s">
        <v>454</v>
      </c>
      <c r="AQ123" s="1058"/>
      <c r="AR123" s="1058"/>
      <c r="AS123" s="1058"/>
      <c r="AT123" s="1059"/>
      <c r="AU123" s="1090"/>
      <c r="AV123" s="1091"/>
      <c r="AW123" s="1091"/>
      <c r="AX123" s="1091"/>
      <c r="AY123" s="1091"/>
      <c r="AZ123" s="278" t="s">
        <v>188</v>
      </c>
      <c r="BA123" s="278"/>
      <c r="BB123" s="278"/>
      <c r="BC123" s="278"/>
      <c r="BD123" s="278"/>
      <c r="BE123" s="278"/>
      <c r="BF123" s="278"/>
      <c r="BG123" s="278"/>
      <c r="BH123" s="278"/>
      <c r="BI123" s="278"/>
      <c r="BJ123" s="278"/>
      <c r="BK123" s="278"/>
      <c r="BL123" s="278"/>
      <c r="BM123" s="278"/>
      <c r="BN123" s="278"/>
      <c r="BO123" s="1070" t="s">
        <v>476</v>
      </c>
      <c r="BP123" s="1101"/>
      <c r="BQ123" s="1160">
        <v>41575035</v>
      </c>
      <c r="BR123" s="1161"/>
      <c r="BS123" s="1161"/>
      <c r="BT123" s="1161"/>
      <c r="BU123" s="1161"/>
      <c r="BV123" s="1161">
        <v>40660037</v>
      </c>
      <c r="BW123" s="1161"/>
      <c r="BX123" s="1161"/>
      <c r="BY123" s="1161"/>
      <c r="BZ123" s="1161"/>
      <c r="CA123" s="1161">
        <v>39778884</v>
      </c>
      <c r="CB123" s="1161"/>
      <c r="CC123" s="1161"/>
      <c r="CD123" s="1161"/>
      <c r="CE123" s="1161"/>
      <c r="CF123" s="1094"/>
      <c r="CG123" s="1095"/>
      <c r="CH123" s="1095"/>
      <c r="CI123" s="1095"/>
      <c r="CJ123" s="1096"/>
      <c r="CK123" s="1105"/>
      <c r="CL123" s="1106"/>
      <c r="CM123" s="1106"/>
      <c r="CN123" s="1106"/>
      <c r="CO123" s="1107"/>
      <c r="CP123" s="1115"/>
      <c r="CQ123" s="1116"/>
      <c r="CR123" s="1116"/>
      <c r="CS123" s="1116"/>
      <c r="CT123" s="1116"/>
      <c r="CU123" s="1116"/>
      <c r="CV123" s="1116"/>
      <c r="CW123" s="1116"/>
      <c r="CX123" s="1116"/>
      <c r="CY123" s="1116"/>
      <c r="CZ123" s="1116"/>
      <c r="DA123" s="1116"/>
      <c r="DB123" s="1116"/>
      <c r="DC123" s="1116"/>
      <c r="DD123" s="1116"/>
      <c r="DE123" s="1116"/>
      <c r="DF123" s="1117"/>
      <c r="DG123" s="1053"/>
      <c r="DH123" s="1054"/>
      <c r="DI123" s="1054"/>
      <c r="DJ123" s="1054"/>
      <c r="DK123" s="1055"/>
      <c r="DL123" s="1056"/>
      <c r="DM123" s="1054"/>
      <c r="DN123" s="1054"/>
      <c r="DO123" s="1054"/>
      <c r="DP123" s="1055"/>
      <c r="DQ123" s="1056"/>
      <c r="DR123" s="1054"/>
      <c r="DS123" s="1054"/>
      <c r="DT123" s="1054"/>
      <c r="DU123" s="1055"/>
      <c r="DV123" s="1057"/>
      <c r="DW123" s="1058"/>
      <c r="DX123" s="1058"/>
      <c r="DY123" s="1058"/>
      <c r="DZ123" s="1059"/>
    </row>
    <row r="124" spans="1:130" s="247" customFormat="1" ht="26.25" customHeight="1" thickBot="1" x14ac:dyDescent="0.2">
      <c r="A124" s="1154"/>
      <c r="B124" s="1041"/>
      <c r="C124" s="1011" t="s">
        <v>461</v>
      </c>
      <c r="D124" s="1012"/>
      <c r="E124" s="1012"/>
      <c r="F124" s="1012"/>
      <c r="G124" s="1012"/>
      <c r="H124" s="1012"/>
      <c r="I124" s="1012"/>
      <c r="J124" s="1012"/>
      <c r="K124" s="1012"/>
      <c r="L124" s="1012"/>
      <c r="M124" s="1012"/>
      <c r="N124" s="1012"/>
      <c r="O124" s="1012"/>
      <c r="P124" s="1012"/>
      <c r="Q124" s="1012"/>
      <c r="R124" s="1012"/>
      <c r="S124" s="1012"/>
      <c r="T124" s="1012"/>
      <c r="U124" s="1012"/>
      <c r="V124" s="1012"/>
      <c r="W124" s="1012"/>
      <c r="X124" s="1012"/>
      <c r="Y124" s="1012"/>
      <c r="Z124" s="1013"/>
      <c r="AA124" s="1053" t="s">
        <v>129</v>
      </c>
      <c r="AB124" s="1054"/>
      <c r="AC124" s="1054"/>
      <c r="AD124" s="1054"/>
      <c r="AE124" s="1055"/>
      <c r="AF124" s="1056" t="s">
        <v>452</v>
      </c>
      <c r="AG124" s="1054"/>
      <c r="AH124" s="1054"/>
      <c r="AI124" s="1054"/>
      <c r="AJ124" s="1055"/>
      <c r="AK124" s="1056" t="s">
        <v>452</v>
      </c>
      <c r="AL124" s="1054"/>
      <c r="AM124" s="1054"/>
      <c r="AN124" s="1054"/>
      <c r="AO124" s="1055"/>
      <c r="AP124" s="1057" t="s">
        <v>129</v>
      </c>
      <c r="AQ124" s="1058"/>
      <c r="AR124" s="1058"/>
      <c r="AS124" s="1058"/>
      <c r="AT124" s="1059"/>
      <c r="AU124" s="1156" t="s">
        <v>477</v>
      </c>
      <c r="AV124" s="1157"/>
      <c r="AW124" s="1157"/>
      <c r="AX124" s="1157"/>
      <c r="AY124" s="1157"/>
      <c r="AZ124" s="1157"/>
      <c r="BA124" s="1157"/>
      <c r="BB124" s="1157"/>
      <c r="BC124" s="1157"/>
      <c r="BD124" s="1157"/>
      <c r="BE124" s="1157"/>
      <c r="BF124" s="1157"/>
      <c r="BG124" s="1157"/>
      <c r="BH124" s="1157"/>
      <c r="BI124" s="1157"/>
      <c r="BJ124" s="1157"/>
      <c r="BK124" s="1157"/>
      <c r="BL124" s="1157"/>
      <c r="BM124" s="1157"/>
      <c r="BN124" s="1157"/>
      <c r="BO124" s="1157"/>
      <c r="BP124" s="1158"/>
      <c r="BQ124" s="1159" t="s">
        <v>452</v>
      </c>
      <c r="BR124" s="1123"/>
      <c r="BS124" s="1123"/>
      <c r="BT124" s="1123"/>
      <c r="BU124" s="1123"/>
      <c r="BV124" s="1123" t="s">
        <v>129</v>
      </c>
      <c r="BW124" s="1123"/>
      <c r="BX124" s="1123"/>
      <c r="BY124" s="1123"/>
      <c r="BZ124" s="1123"/>
      <c r="CA124" s="1123" t="s">
        <v>129</v>
      </c>
      <c r="CB124" s="1123"/>
      <c r="CC124" s="1123"/>
      <c r="CD124" s="1123"/>
      <c r="CE124" s="1123"/>
      <c r="CF124" s="1124"/>
      <c r="CG124" s="1125"/>
      <c r="CH124" s="1125"/>
      <c r="CI124" s="1125"/>
      <c r="CJ124" s="1126"/>
      <c r="CK124" s="1108"/>
      <c r="CL124" s="1108"/>
      <c r="CM124" s="1108"/>
      <c r="CN124" s="1108"/>
      <c r="CO124" s="1109"/>
      <c r="CP124" s="1115" t="s">
        <v>478</v>
      </c>
      <c r="CQ124" s="1116"/>
      <c r="CR124" s="1116"/>
      <c r="CS124" s="1116"/>
      <c r="CT124" s="1116"/>
      <c r="CU124" s="1116"/>
      <c r="CV124" s="1116"/>
      <c r="CW124" s="1116"/>
      <c r="CX124" s="1116"/>
      <c r="CY124" s="1116"/>
      <c r="CZ124" s="1116"/>
      <c r="DA124" s="1116"/>
      <c r="DB124" s="1116"/>
      <c r="DC124" s="1116"/>
      <c r="DD124" s="1116"/>
      <c r="DE124" s="1116"/>
      <c r="DF124" s="1117"/>
      <c r="DG124" s="1100" t="s">
        <v>129</v>
      </c>
      <c r="DH124" s="1079"/>
      <c r="DI124" s="1079"/>
      <c r="DJ124" s="1079"/>
      <c r="DK124" s="1080"/>
      <c r="DL124" s="1078" t="s">
        <v>129</v>
      </c>
      <c r="DM124" s="1079"/>
      <c r="DN124" s="1079"/>
      <c r="DO124" s="1079"/>
      <c r="DP124" s="1080"/>
      <c r="DQ124" s="1078" t="s">
        <v>129</v>
      </c>
      <c r="DR124" s="1079"/>
      <c r="DS124" s="1079"/>
      <c r="DT124" s="1079"/>
      <c r="DU124" s="1080"/>
      <c r="DV124" s="1081" t="s">
        <v>129</v>
      </c>
      <c r="DW124" s="1082"/>
      <c r="DX124" s="1082"/>
      <c r="DY124" s="1082"/>
      <c r="DZ124" s="1083"/>
    </row>
    <row r="125" spans="1:130" s="247" customFormat="1" ht="26.25" customHeight="1" x14ac:dyDescent="0.15">
      <c r="A125" s="1154"/>
      <c r="B125" s="1041"/>
      <c r="C125" s="1011" t="s">
        <v>465</v>
      </c>
      <c r="D125" s="1012"/>
      <c r="E125" s="1012"/>
      <c r="F125" s="1012"/>
      <c r="G125" s="1012"/>
      <c r="H125" s="1012"/>
      <c r="I125" s="1012"/>
      <c r="J125" s="1012"/>
      <c r="K125" s="1012"/>
      <c r="L125" s="1012"/>
      <c r="M125" s="1012"/>
      <c r="N125" s="1012"/>
      <c r="O125" s="1012"/>
      <c r="P125" s="1012"/>
      <c r="Q125" s="1012"/>
      <c r="R125" s="1012"/>
      <c r="S125" s="1012"/>
      <c r="T125" s="1012"/>
      <c r="U125" s="1012"/>
      <c r="V125" s="1012"/>
      <c r="W125" s="1012"/>
      <c r="X125" s="1012"/>
      <c r="Y125" s="1012"/>
      <c r="Z125" s="1013"/>
      <c r="AA125" s="1053" t="s">
        <v>129</v>
      </c>
      <c r="AB125" s="1054"/>
      <c r="AC125" s="1054"/>
      <c r="AD125" s="1054"/>
      <c r="AE125" s="1055"/>
      <c r="AF125" s="1056" t="s">
        <v>479</v>
      </c>
      <c r="AG125" s="1054"/>
      <c r="AH125" s="1054"/>
      <c r="AI125" s="1054"/>
      <c r="AJ125" s="1055"/>
      <c r="AK125" s="1056" t="s">
        <v>129</v>
      </c>
      <c r="AL125" s="1054"/>
      <c r="AM125" s="1054"/>
      <c r="AN125" s="1054"/>
      <c r="AO125" s="1055"/>
      <c r="AP125" s="1057" t="s">
        <v>129</v>
      </c>
      <c r="AQ125" s="1058"/>
      <c r="AR125" s="1058"/>
      <c r="AS125" s="1058"/>
      <c r="AT125" s="1059"/>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8" t="s">
        <v>480</v>
      </c>
      <c r="CL125" s="1103"/>
      <c r="CM125" s="1103"/>
      <c r="CN125" s="1103"/>
      <c r="CO125" s="1104"/>
      <c r="CP125" s="1035" t="s">
        <v>481</v>
      </c>
      <c r="CQ125" s="984"/>
      <c r="CR125" s="984"/>
      <c r="CS125" s="984"/>
      <c r="CT125" s="984"/>
      <c r="CU125" s="984"/>
      <c r="CV125" s="984"/>
      <c r="CW125" s="984"/>
      <c r="CX125" s="984"/>
      <c r="CY125" s="984"/>
      <c r="CZ125" s="984"/>
      <c r="DA125" s="984"/>
      <c r="DB125" s="984"/>
      <c r="DC125" s="984"/>
      <c r="DD125" s="984"/>
      <c r="DE125" s="984"/>
      <c r="DF125" s="985"/>
      <c r="DG125" s="1021" t="s">
        <v>129</v>
      </c>
      <c r="DH125" s="1022"/>
      <c r="DI125" s="1022"/>
      <c r="DJ125" s="1022"/>
      <c r="DK125" s="1022"/>
      <c r="DL125" s="1022" t="s">
        <v>129</v>
      </c>
      <c r="DM125" s="1022"/>
      <c r="DN125" s="1022"/>
      <c r="DO125" s="1022"/>
      <c r="DP125" s="1022"/>
      <c r="DQ125" s="1022" t="s">
        <v>464</v>
      </c>
      <c r="DR125" s="1022"/>
      <c r="DS125" s="1022"/>
      <c r="DT125" s="1022"/>
      <c r="DU125" s="1022"/>
      <c r="DV125" s="1023" t="s">
        <v>129</v>
      </c>
      <c r="DW125" s="1023"/>
      <c r="DX125" s="1023"/>
      <c r="DY125" s="1023"/>
      <c r="DZ125" s="1024"/>
    </row>
    <row r="126" spans="1:130" s="247" customFormat="1" ht="26.25" customHeight="1" thickBot="1" x14ac:dyDescent="0.2">
      <c r="A126" s="1154"/>
      <c r="B126" s="1041"/>
      <c r="C126" s="1011" t="s">
        <v>467</v>
      </c>
      <c r="D126" s="1012"/>
      <c r="E126" s="1012"/>
      <c r="F126" s="1012"/>
      <c r="G126" s="1012"/>
      <c r="H126" s="1012"/>
      <c r="I126" s="1012"/>
      <c r="J126" s="1012"/>
      <c r="K126" s="1012"/>
      <c r="L126" s="1012"/>
      <c r="M126" s="1012"/>
      <c r="N126" s="1012"/>
      <c r="O126" s="1012"/>
      <c r="P126" s="1012"/>
      <c r="Q126" s="1012"/>
      <c r="R126" s="1012"/>
      <c r="S126" s="1012"/>
      <c r="T126" s="1012"/>
      <c r="U126" s="1012"/>
      <c r="V126" s="1012"/>
      <c r="W126" s="1012"/>
      <c r="X126" s="1012"/>
      <c r="Y126" s="1012"/>
      <c r="Z126" s="1013"/>
      <c r="AA126" s="1053" t="s">
        <v>129</v>
      </c>
      <c r="AB126" s="1054"/>
      <c r="AC126" s="1054"/>
      <c r="AD126" s="1054"/>
      <c r="AE126" s="1055"/>
      <c r="AF126" s="1056" t="s">
        <v>129</v>
      </c>
      <c r="AG126" s="1054"/>
      <c r="AH126" s="1054"/>
      <c r="AI126" s="1054"/>
      <c r="AJ126" s="1055"/>
      <c r="AK126" s="1056" t="s">
        <v>129</v>
      </c>
      <c r="AL126" s="1054"/>
      <c r="AM126" s="1054"/>
      <c r="AN126" s="1054"/>
      <c r="AO126" s="1055"/>
      <c r="AP126" s="1057" t="s">
        <v>479</v>
      </c>
      <c r="AQ126" s="1058"/>
      <c r="AR126" s="1058"/>
      <c r="AS126" s="1058"/>
      <c r="AT126" s="1059"/>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9"/>
      <c r="CL126" s="1106"/>
      <c r="CM126" s="1106"/>
      <c r="CN126" s="1106"/>
      <c r="CO126" s="1107"/>
      <c r="CP126" s="1044" t="s">
        <v>482</v>
      </c>
      <c r="CQ126" s="1045"/>
      <c r="CR126" s="1045"/>
      <c r="CS126" s="1045"/>
      <c r="CT126" s="1045"/>
      <c r="CU126" s="1045"/>
      <c r="CV126" s="1045"/>
      <c r="CW126" s="1045"/>
      <c r="CX126" s="1045"/>
      <c r="CY126" s="1045"/>
      <c r="CZ126" s="1045"/>
      <c r="DA126" s="1045"/>
      <c r="DB126" s="1045"/>
      <c r="DC126" s="1045"/>
      <c r="DD126" s="1045"/>
      <c r="DE126" s="1045"/>
      <c r="DF126" s="1046"/>
      <c r="DG126" s="1014" t="s">
        <v>129</v>
      </c>
      <c r="DH126" s="1015"/>
      <c r="DI126" s="1015"/>
      <c r="DJ126" s="1015"/>
      <c r="DK126" s="1015"/>
      <c r="DL126" s="1015" t="s">
        <v>129</v>
      </c>
      <c r="DM126" s="1015"/>
      <c r="DN126" s="1015"/>
      <c r="DO126" s="1015"/>
      <c r="DP126" s="1015"/>
      <c r="DQ126" s="1015" t="s">
        <v>129</v>
      </c>
      <c r="DR126" s="1015"/>
      <c r="DS126" s="1015"/>
      <c r="DT126" s="1015"/>
      <c r="DU126" s="1015"/>
      <c r="DV126" s="1016" t="s">
        <v>129</v>
      </c>
      <c r="DW126" s="1016"/>
      <c r="DX126" s="1016"/>
      <c r="DY126" s="1016"/>
      <c r="DZ126" s="1017"/>
    </row>
    <row r="127" spans="1:130" s="247" customFormat="1" ht="26.25" customHeight="1" x14ac:dyDescent="0.15">
      <c r="A127" s="1155"/>
      <c r="B127" s="1043"/>
      <c r="C127" s="1097" t="s">
        <v>483</v>
      </c>
      <c r="D127" s="1098"/>
      <c r="E127" s="1098"/>
      <c r="F127" s="1098"/>
      <c r="G127" s="1098"/>
      <c r="H127" s="1098"/>
      <c r="I127" s="1098"/>
      <c r="J127" s="1098"/>
      <c r="K127" s="1098"/>
      <c r="L127" s="1098"/>
      <c r="M127" s="1098"/>
      <c r="N127" s="1098"/>
      <c r="O127" s="1098"/>
      <c r="P127" s="1098"/>
      <c r="Q127" s="1098"/>
      <c r="R127" s="1098"/>
      <c r="S127" s="1098"/>
      <c r="T127" s="1098"/>
      <c r="U127" s="1098"/>
      <c r="V127" s="1098"/>
      <c r="W127" s="1098"/>
      <c r="X127" s="1098"/>
      <c r="Y127" s="1098"/>
      <c r="Z127" s="1099"/>
      <c r="AA127" s="1053" t="s">
        <v>462</v>
      </c>
      <c r="AB127" s="1054"/>
      <c r="AC127" s="1054"/>
      <c r="AD127" s="1054"/>
      <c r="AE127" s="1055"/>
      <c r="AF127" s="1056" t="s">
        <v>129</v>
      </c>
      <c r="AG127" s="1054"/>
      <c r="AH127" s="1054"/>
      <c r="AI127" s="1054"/>
      <c r="AJ127" s="1055"/>
      <c r="AK127" s="1056" t="s">
        <v>129</v>
      </c>
      <c r="AL127" s="1054"/>
      <c r="AM127" s="1054"/>
      <c r="AN127" s="1054"/>
      <c r="AO127" s="1055"/>
      <c r="AP127" s="1057" t="s">
        <v>129</v>
      </c>
      <c r="AQ127" s="1058"/>
      <c r="AR127" s="1058"/>
      <c r="AS127" s="1058"/>
      <c r="AT127" s="1059"/>
      <c r="AU127" s="283"/>
      <c r="AV127" s="283"/>
      <c r="AW127" s="283"/>
      <c r="AX127" s="1127" t="s">
        <v>484</v>
      </c>
      <c r="AY127" s="1128"/>
      <c r="AZ127" s="1128"/>
      <c r="BA127" s="1128"/>
      <c r="BB127" s="1128"/>
      <c r="BC127" s="1128"/>
      <c r="BD127" s="1128"/>
      <c r="BE127" s="1129"/>
      <c r="BF127" s="1130" t="s">
        <v>485</v>
      </c>
      <c r="BG127" s="1128"/>
      <c r="BH127" s="1128"/>
      <c r="BI127" s="1128"/>
      <c r="BJ127" s="1128"/>
      <c r="BK127" s="1128"/>
      <c r="BL127" s="1129"/>
      <c r="BM127" s="1130" t="s">
        <v>486</v>
      </c>
      <c r="BN127" s="1128"/>
      <c r="BO127" s="1128"/>
      <c r="BP127" s="1128"/>
      <c r="BQ127" s="1128"/>
      <c r="BR127" s="1128"/>
      <c r="BS127" s="1129"/>
      <c r="BT127" s="1130" t="s">
        <v>487</v>
      </c>
      <c r="BU127" s="1128"/>
      <c r="BV127" s="1128"/>
      <c r="BW127" s="1128"/>
      <c r="BX127" s="1128"/>
      <c r="BY127" s="1128"/>
      <c r="BZ127" s="1152"/>
      <c r="CA127" s="283"/>
      <c r="CB127" s="283"/>
      <c r="CC127" s="283"/>
      <c r="CD127" s="284"/>
      <c r="CE127" s="284"/>
      <c r="CF127" s="284"/>
      <c r="CG127" s="281"/>
      <c r="CH127" s="281"/>
      <c r="CI127" s="281"/>
      <c r="CJ127" s="282"/>
      <c r="CK127" s="1119"/>
      <c r="CL127" s="1106"/>
      <c r="CM127" s="1106"/>
      <c r="CN127" s="1106"/>
      <c r="CO127" s="1107"/>
      <c r="CP127" s="1044" t="s">
        <v>488</v>
      </c>
      <c r="CQ127" s="1045"/>
      <c r="CR127" s="1045"/>
      <c r="CS127" s="1045"/>
      <c r="CT127" s="1045"/>
      <c r="CU127" s="1045"/>
      <c r="CV127" s="1045"/>
      <c r="CW127" s="1045"/>
      <c r="CX127" s="1045"/>
      <c r="CY127" s="1045"/>
      <c r="CZ127" s="1045"/>
      <c r="DA127" s="1045"/>
      <c r="DB127" s="1045"/>
      <c r="DC127" s="1045"/>
      <c r="DD127" s="1045"/>
      <c r="DE127" s="1045"/>
      <c r="DF127" s="1046"/>
      <c r="DG127" s="1014" t="s">
        <v>464</v>
      </c>
      <c r="DH127" s="1015"/>
      <c r="DI127" s="1015"/>
      <c r="DJ127" s="1015"/>
      <c r="DK127" s="1015"/>
      <c r="DL127" s="1015" t="s">
        <v>129</v>
      </c>
      <c r="DM127" s="1015"/>
      <c r="DN127" s="1015"/>
      <c r="DO127" s="1015"/>
      <c r="DP127" s="1015"/>
      <c r="DQ127" s="1015" t="s">
        <v>464</v>
      </c>
      <c r="DR127" s="1015"/>
      <c r="DS127" s="1015"/>
      <c r="DT127" s="1015"/>
      <c r="DU127" s="1015"/>
      <c r="DV127" s="1016" t="s">
        <v>129</v>
      </c>
      <c r="DW127" s="1016"/>
      <c r="DX127" s="1016"/>
      <c r="DY127" s="1016"/>
      <c r="DZ127" s="1017"/>
    </row>
    <row r="128" spans="1:130" s="247" customFormat="1" ht="26.25" customHeight="1" thickBot="1" x14ac:dyDescent="0.2">
      <c r="A128" s="1138" t="s">
        <v>489</v>
      </c>
      <c r="B128" s="1139"/>
      <c r="C128" s="1139"/>
      <c r="D128" s="1139"/>
      <c r="E128" s="1139"/>
      <c r="F128" s="1139"/>
      <c r="G128" s="1139"/>
      <c r="H128" s="1139"/>
      <c r="I128" s="1139"/>
      <c r="J128" s="1139"/>
      <c r="K128" s="1139"/>
      <c r="L128" s="1139"/>
      <c r="M128" s="1139"/>
      <c r="N128" s="1139"/>
      <c r="O128" s="1139"/>
      <c r="P128" s="1139"/>
      <c r="Q128" s="1139"/>
      <c r="R128" s="1139"/>
      <c r="S128" s="1139"/>
      <c r="T128" s="1139"/>
      <c r="U128" s="1139"/>
      <c r="V128" s="1139"/>
      <c r="W128" s="1140" t="s">
        <v>490</v>
      </c>
      <c r="X128" s="1140"/>
      <c r="Y128" s="1140"/>
      <c r="Z128" s="1141"/>
      <c r="AA128" s="1142">
        <v>262429</v>
      </c>
      <c r="AB128" s="1143"/>
      <c r="AC128" s="1143"/>
      <c r="AD128" s="1143"/>
      <c r="AE128" s="1144"/>
      <c r="AF128" s="1145">
        <v>263574</v>
      </c>
      <c r="AG128" s="1143"/>
      <c r="AH128" s="1143"/>
      <c r="AI128" s="1143"/>
      <c r="AJ128" s="1144"/>
      <c r="AK128" s="1145">
        <v>259695</v>
      </c>
      <c r="AL128" s="1143"/>
      <c r="AM128" s="1143"/>
      <c r="AN128" s="1143"/>
      <c r="AO128" s="1144"/>
      <c r="AP128" s="1146"/>
      <c r="AQ128" s="1147"/>
      <c r="AR128" s="1147"/>
      <c r="AS128" s="1147"/>
      <c r="AT128" s="1148"/>
      <c r="AU128" s="283"/>
      <c r="AV128" s="283"/>
      <c r="AW128" s="283"/>
      <c r="AX128" s="983" t="s">
        <v>491</v>
      </c>
      <c r="AY128" s="984"/>
      <c r="AZ128" s="984"/>
      <c r="BA128" s="984"/>
      <c r="BB128" s="984"/>
      <c r="BC128" s="984"/>
      <c r="BD128" s="984"/>
      <c r="BE128" s="985"/>
      <c r="BF128" s="1149" t="s">
        <v>129</v>
      </c>
      <c r="BG128" s="1150"/>
      <c r="BH128" s="1150"/>
      <c r="BI128" s="1150"/>
      <c r="BJ128" s="1150"/>
      <c r="BK128" s="1150"/>
      <c r="BL128" s="1151"/>
      <c r="BM128" s="1149">
        <v>13.06</v>
      </c>
      <c r="BN128" s="1150"/>
      <c r="BO128" s="1150"/>
      <c r="BP128" s="1150"/>
      <c r="BQ128" s="1150"/>
      <c r="BR128" s="1150"/>
      <c r="BS128" s="1151"/>
      <c r="BT128" s="1149">
        <v>20</v>
      </c>
      <c r="BU128" s="1150"/>
      <c r="BV128" s="1150"/>
      <c r="BW128" s="1150"/>
      <c r="BX128" s="1150"/>
      <c r="BY128" s="1150"/>
      <c r="BZ128" s="1174"/>
      <c r="CA128" s="284"/>
      <c r="CB128" s="284"/>
      <c r="CC128" s="284"/>
      <c r="CD128" s="284"/>
      <c r="CE128" s="284"/>
      <c r="CF128" s="284"/>
      <c r="CG128" s="281"/>
      <c r="CH128" s="281"/>
      <c r="CI128" s="281"/>
      <c r="CJ128" s="282"/>
      <c r="CK128" s="1120"/>
      <c r="CL128" s="1121"/>
      <c r="CM128" s="1121"/>
      <c r="CN128" s="1121"/>
      <c r="CO128" s="1122"/>
      <c r="CP128" s="1131" t="s">
        <v>492</v>
      </c>
      <c r="CQ128" s="1132"/>
      <c r="CR128" s="1132"/>
      <c r="CS128" s="1132"/>
      <c r="CT128" s="1132"/>
      <c r="CU128" s="1132"/>
      <c r="CV128" s="1132"/>
      <c r="CW128" s="1132"/>
      <c r="CX128" s="1132"/>
      <c r="CY128" s="1132"/>
      <c r="CZ128" s="1132"/>
      <c r="DA128" s="1132"/>
      <c r="DB128" s="1132"/>
      <c r="DC128" s="1132"/>
      <c r="DD128" s="1132"/>
      <c r="DE128" s="1132"/>
      <c r="DF128" s="1133"/>
      <c r="DG128" s="1134" t="s">
        <v>129</v>
      </c>
      <c r="DH128" s="1135"/>
      <c r="DI128" s="1135"/>
      <c r="DJ128" s="1135"/>
      <c r="DK128" s="1135"/>
      <c r="DL128" s="1135" t="s">
        <v>129</v>
      </c>
      <c r="DM128" s="1135"/>
      <c r="DN128" s="1135"/>
      <c r="DO128" s="1135"/>
      <c r="DP128" s="1135"/>
      <c r="DQ128" s="1135" t="s">
        <v>129</v>
      </c>
      <c r="DR128" s="1135"/>
      <c r="DS128" s="1135"/>
      <c r="DT128" s="1135"/>
      <c r="DU128" s="1135"/>
      <c r="DV128" s="1136" t="s">
        <v>129</v>
      </c>
      <c r="DW128" s="1136"/>
      <c r="DX128" s="1136"/>
      <c r="DY128" s="1136"/>
      <c r="DZ128" s="1137"/>
    </row>
    <row r="129" spans="1:131" s="247" customFormat="1" ht="26.25" customHeight="1" x14ac:dyDescent="0.15">
      <c r="A129" s="1025" t="s">
        <v>107</v>
      </c>
      <c r="B129" s="1026"/>
      <c r="C129" s="1026"/>
      <c r="D129" s="1026"/>
      <c r="E129" s="1026"/>
      <c r="F129" s="1026"/>
      <c r="G129" s="1026"/>
      <c r="H129" s="1026"/>
      <c r="I129" s="1026"/>
      <c r="J129" s="1026"/>
      <c r="K129" s="1026"/>
      <c r="L129" s="1026"/>
      <c r="M129" s="1026"/>
      <c r="N129" s="1026"/>
      <c r="O129" s="1026"/>
      <c r="P129" s="1026"/>
      <c r="Q129" s="1026"/>
      <c r="R129" s="1026"/>
      <c r="S129" s="1026"/>
      <c r="T129" s="1026"/>
      <c r="U129" s="1026"/>
      <c r="V129" s="1026"/>
      <c r="W129" s="1168" t="s">
        <v>493</v>
      </c>
      <c r="X129" s="1169"/>
      <c r="Y129" s="1169"/>
      <c r="Z129" s="1170"/>
      <c r="AA129" s="1053">
        <v>12087437</v>
      </c>
      <c r="AB129" s="1054"/>
      <c r="AC129" s="1054"/>
      <c r="AD129" s="1054"/>
      <c r="AE129" s="1055"/>
      <c r="AF129" s="1056">
        <v>11838704</v>
      </c>
      <c r="AG129" s="1054"/>
      <c r="AH129" s="1054"/>
      <c r="AI129" s="1054"/>
      <c r="AJ129" s="1055"/>
      <c r="AK129" s="1056">
        <v>11934561</v>
      </c>
      <c r="AL129" s="1054"/>
      <c r="AM129" s="1054"/>
      <c r="AN129" s="1054"/>
      <c r="AO129" s="1055"/>
      <c r="AP129" s="1171"/>
      <c r="AQ129" s="1172"/>
      <c r="AR129" s="1172"/>
      <c r="AS129" s="1172"/>
      <c r="AT129" s="1173"/>
      <c r="AU129" s="285"/>
      <c r="AV129" s="285"/>
      <c r="AW129" s="285"/>
      <c r="AX129" s="1162" t="s">
        <v>494</v>
      </c>
      <c r="AY129" s="1045"/>
      <c r="AZ129" s="1045"/>
      <c r="BA129" s="1045"/>
      <c r="BB129" s="1045"/>
      <c r="BC129" s="1045"/>
      <c r="BD129" s="1045"/>
      <c r="BE129" s="1046"/>
      <c r="BF129" s="1163" t="s">
        <v>129</v>
      </c>
      <c r="BG129" s="1164"/>
      <c r="BH129" s="1164"/>
      <c r="BI129" s="1164"/>
      <c r="BJ129" s="1164"/>
      <c r="BK129" s="1164"/>
      <c r="BL129" s="1165"/>
      <c r="BM129" s="1163">
        <v>18.059999999999999</v>
      </c>
      <c r="BN129" s="1164"/>
      <c r="BO129" s="1164"/>
      <c r="BP129" s="1164"/>
      <c r="BQ129" s="1164"/>
      <c r="BR129" s="1164"/>
      <c r="BS129" s="1165"/>
      <c r="BT129" s="1163">
        <v>30</v>
      </c>
      <c r="BU129" s="1166"/>
      <c r="BV129" s="1166"/>
      <c r="BW129" s="1166"/>
      <c r="BX129" s="1166"/>
      <c r="BY129" s="1166"/>
      <c r="BZ129" s="116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5" t="s">
        <v>495</v>
      </c>
      <c r="B130" s="1026"/>
      <c r="C130" s="1026"/>
      <c r="D130" s="1026"/>
      <c r="E130" s="1026"/>
      <c r="F130" s="1026"/>
      <c r="G130" s="1026"/>
      <c r="H130" s="1026"/>
      <c r="I130" s="1026"/>
      <c r="J130" s="1026"/>
      <c r="K130" s="1026"/>
      <c r="L130" s="1026"/>
      <c r="M130" s="1026"/>
      <c r="N130" s="1026"/>
      <c r="O130" s="1026"/>
      <c r="P130" s="1026"/>
      <c r="Q130" s="1026"/>
      <c r="R130" s="1026"/>
      <c r="S130" s="1026"/>
      <c r="T130" s="1026"/>
      <c r="U130" s="1026"/>
      <c r="V130" s="1026"/>
      <c r="W130" s="1168" t="s">
        <v>496</v>
      </c>
      <c r="X130" s="1169"/>
      <c r="Y130" s="1169"/>
      <c r="Z130" s="1170"/>
      <c r="AA130" s="1053">
        <v>2474625</v>
      </c>
      <c r="AB130" s="1054"/>
      <c r="AC130" s="1054"/>
      <c r="AD130" s="1054"/>
      <c r="AE130" s="1055"/>
      <c r="AF130" s="1056">
        <v>2336907</v>
      </c>
      <c r="AG130" s="1054"/>
      <c r="AH130" s="1054"/>
      <c r="AI130" s="1054"/>
      <c r="AJ130" s="1055"/>
      <c r="AK130" s="1056">
        <v>2373154</v>
      </c>
      <c r="AL130" s="1054"/>
      <c r="AM130" s="1054"/>
      <c r="AN130" s="1054"/>
      <c r="AO130" s="1055"/>
      <c r="AP130" s="1171"/>
      <c r="AQ130" s="1172"/>
      <c r="AR130" s="1172"/>
      <c r="AS130" s="1172"/>
      <c r="AT130" s="1173"/>
      <c r="AU130" s="285"/>
      <c r="AV130" s="285"/>
      <c r="AW130" s="285"/>
      <c r="AX130" s="1162" t="s">
        <v>497</v>
      </c>
      <c r="AY130" s="1045"/>
      <c r="AZ130" s="1045"/>
      <c r="BA130" s="1045"/>
      <c r="BB130" s="1045"/>
      <c r="BC130" s="1045"/>
      <c r="BD130" s="1045"/>
      <c r="BE130" s="1046"/>
      <c r="BF130" s="1199">
        <v>4.7</v>
      </c>
      <c r="BG130" s="1200"/>
      <c r="BH130" s="1200"/>
      <c r="BI130" s="1200"/>
      <c r="BJ130" s="1200"/>
      <c r="BK130" s="1200"/>
      <c r="BL130" s="1201"/>
      <c r="BM130" s="1199">
        <v>25</v>
      </c>
      <c r="BN130" s="1200"/>
      <c r="BO130" s="1200"/>
      <c r="BP130" s="1200"/>
      <c r="BQ130" s="1200"/>
      <c r="BR130" s="1200"/>
      <c r="BS130" s="1201"/>
      <c r="BT130" s="1199">
        <v>35</v>
      </c>
      <c r="BU130" s="1202"/>
      <c r="BV130" s="1202"/>
      <c r="BW130" s="1202"/>
      <c r="BX130" s="1202"/>
      <c r="BY130" s="1202"/>
      <c r="BZ130" s="1203"/>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4"/>
      <c r="B131" s="1205"/>
      <c r="C131" s="1205"/>
      <c r="D131" s="1205"/>
      <c r="E131" s="1205"/>
      <c r="F131" s="1205"/>
      <c r="G131" s="1205"/>
      <c r="H131" s="1205"/>
      <c r="I131" s="1205"/>
      <c r="J131" s="1205"/>
      <c r="K131" s="1205"/>
      <c r="L131" s="1205"/>
      <c r="M131" s="1205"/>
      <c r="N131" s="1205"/>
      <c r="O131" s="1205"/>
      <c r="P131" s="1205"/>
      <c r="Q131" s="1205"/>
      <c r="R131" s="1205"/>
      <c r="S131" s="1205"/>
      <c r="T131" s="1205"/>
      <c r="U131" s="1205"/>
      <c r="V131" s="1205"/>
      <c r="W131" s="1206" t="s">
        <v>498</v>
      </c>
      <c r="X131" s="1207"/>
      <c r="Y131" s="1207"/>
      <c r="Z131" s="1208"/>
      <c r="AA131" s="1100">
        <v>9612812</v>
      </c>
      <c r="AB131" s="1079"/>
      <c r="AC131" s="1079"/>
      <c r="AD131" s="1079"/>
      <c r="AE131" s="1080"/>
      <c r="AF131" s="1078">
        <v>9501797</v>
      </c>
      <c r="AG131" s="1079"/>
      <c r="AH131" s="1079"/>
      <c r="AI131" s="1079"/>
      <c r="AJ131" s="1080"/>
      <c r="AK131" s="1078">
        <v>9561407</v>
      </c>
      <c r="AL131" s="1079"/>
      <c r="AM131" s="1079"/>
      <c r="AN131" s="1079"/>
      <c r="AO131" s="1080"/>
      <c r="AP131" s="1209"/>
      <c r="AQ131" s="1210"/>
      <c r="AR131" s="1210"/>
      <c r="AS131" s="1210"/>
      <c r="AT131" s="1211"/>
      <c r="AU131" s="285"/>
      <c r="AV131" s="285"/>
      <c r="AW131" s="285"/>
      <c r="AX131" s="1181" t="s">
        <v>499</v>
      </c>
      <c r="AY131" s="1132"/>
      <c r="AZ131" s="1132"/>
      <c r="BA131" s="1132"/>
      <c r="BB131" s="1132"/>
      <c r="BC131" s="1132"/>
      <c r="BD131" s="1132"/>
      <c r="BE131" s="1133"/>
      <c r="BF131" s="1182" t="s">
        <v>129</v>
      </c>
      <c r="BG131" s="1183"/>
      <c r="BH131" s="1183"/>
      <c r="BI131" s="1183"/>
      <c r="BJ131" s="1183"/>
      <c r="BK131" s="1183"/>
      <c r="BL131" s="1184"/>
      <c r="BM131" s="1182">
        <v>350</v>
      </c>
      <c r="BN131" s="1183"/>
      <c r="BO131" s="1183"/>
      <c r="BP131" s="1183"/>
      <c r="BQ131" s="1183"/>
      <c r="BR131" s="1183"/>
      <c r="BS131" s="1184"/>
      <c r="BT131" s="1185"/>
      <c r="BU131" s="1186"/>
      <c r="BV131" s="1186"/>
      <c r="BW131" s="1186"/>
      <c r="BX131" s="1186"/>
      <c r="BY131" s="1186"/>
      <c r="BZ131" s="118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8" t="s">
        <v>500</v>
      </c>
      <c r="B132" s="1189"/>
      <c r="C132" s="1189"/>
      <c r="D132" s="1189"/>
      <c r="E132" s="1189"/>
      <c r="F132" s="1189"/>
      <c r="G132" s="1189"/>
      <c r="H132" s="1189"/>
      <c r="I132" s="1189"/>
      <c r="J132" s="1189"/>
      <c r="K132" s="1189"/>
      <c r="L132" s="1189"/>
      <c r="M132" s="1189"/>
      <c r="N132" s="1189"/>
      <c r="O132" s="1189"/>
      <c r="P132" s="1189"/>
      <c r="Q132" s="1189"/>
      <c r="R132" s="1189"/>
      <c r="S132" s="1189"/>
      <c r="T132" s="1189"/>
      <c r="U132" s="1189"/>
      <c r="V132" s="1192" t="s">
        <v>501</v>
      </c>
      <c r="W132" s="1192"/>
      <c r="X132" s="1192"/>
      <c r="Y132" s="1192"/>
      <c r="Z132" s="1193"/>
      <c r="AA132" s="1194">
        <v>3.9863361519999998</v>
      </c>
      <c r="AB132" s="1195"/>
      <c r="AC132" s="1195"/>
      <c r="AD132" s="1195"/>
      <c r="AE132" s="1196"/>
      <c r="AF132" s="1197">
        <v>5.5348583009999999</v>
      </c>
      <c r="AG132" s="1195"/>
      <c r="AH132" s="1195"/>
      <c r="AI132" s="1195"/>
      <c r="AJ132" s="1196"/>
      <c r="AK132" s="1197">
        <v>4.7234784589999999</v>
      </c>
      <c r="AL132" s="1195"/>
      <c r="AM132" s="1195"/>
      <c r="AN132" s="1195"/>
      <c r="AO132" s="1196"/>
      <c r="AP132" s="1094"/>
      <c r="AQ132" s="1095"/>
      <c r="AR132" s="1095"/>
      <c r="AS132" s="1095"/>
      <c r="AT132" s="1198"/>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90"/>
      <c r="B133" s="1191"/>
      <c r="C133" s="1191"/>
      <c r="D133" s="1191"/>
      <c r="E133" s="1191"/>
      <c r="F133" s="1191"/>
      <c r="G133" s="1191"/>
      <c r="H133" s="1191"/>
      <c r="I133" s="1191"/>
      <c r="J133" s="1191"/>
      <c r="K133" s="1191"/>
      <c r="L133" s="1191"/>
      <c r="M133" s="1191"/>
      <c r="N133" s="1191"/>
      <c r="O133" s="1191"/>
      <c r="P133" s="1191"/>
      <c r="Q133" s="1191"/>
      <c r="R133" s="1191"/>
      <c r="S133" s="1191"/>
      <c r="T133" s="1191"/>
      <c r="U133" s="1191"/>
      <c r="V133" s="1175" t="s">
        <v>502</v>
      </c>
      <c r="W133" s="1175"/>
      <c r="X133" s="1175"/>
      <c r="Y133" s="1175"/>
      <c r="Z133" s="1176"/>
      <c r="AA133" s="1177">
        <v>4.7</v>
      </c>
      <c r="AB133" s="1178"/>
      <c r="AC133" s="1178"/>
      <c r="AD133" s="1178"/>
      <c r="AE133" s="1179"/>
      <c r="AF133" s="1177">
        <v>4.7</v>
      </c>
      <c r="AG133" s="1178"/>
      <c r="AH133" s="1178"/>
      <c r="AI133" s="1178"/>
      <c r="AJ133" s="1179"/>
      <c r="AK133" s="1177">
        <v>4.7</v>
      </c>
      <c r="AL133" s="1178"/>
      <c r="AM133" s="1178"/>
      <c r="AN133" s="1178"/>
      <c r="AO133" s="1179"/>
      <c r="AP133" s="1124"/>
      <c r="AQ133" s="1125"/>
      <c r="AR133" s="1125"/>
      <c r="AS133" s="1125"/>
      <c r="AT133" s="118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1mEEEtOB+XZwftcuS4CnnP0mpo6gXU7l5+AKcVNmgMNh1fqrmtLJS3vNMRuBvPImPKIWNA+cqoMCJVkpfFTBGg==" saltValue="myfYYclbY2HmSvxE9hyOA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503</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BePvaPNIVzojZ7LHP1XlzuqQOEa8r1Q5bGptzdNMI3T+50GBfZLSAt1w1Bm7YW2vFCwXfAt3TeMfryPPVzVJQA==" saltValue="3dO64vc2KyjmD97wTDT33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98" zoomScaleNormal="98"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WLLjcyh+lqw25n3Or9owu7YHzQaZ3I2s5OFC+z2lYDvyQ/sjyZ9rF68nEWdc45h4H9NBGN5Vw911MRAsKCZp7w==" saltValue="KQJ3qCn/o68RSOPCp/63N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504</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505</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5" t="s">
        <v>506</v>
      </c>
      <c r="AP7" s="304"/>
      <c r="AQ7" s="305" t="s">
        <v>507</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6"/>
      <c r="AP8" s="310" t="s">
        <v>508</v>
      </c>
      <c r="AQ8" s="311" t="s">
        <v>509</v>
      </c>
      <c r="AR8" s="312" t="s">
        <v>510</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7" t="s">
        <v>511</v>
      </c>
      <c r="AL9" s="1218"/>
      <c r="AM9" s="1218"/>
      <c r="AN9" s="1219"/>
      <c r="AO9" s="313">
        <v>2308535</v>
      </c>
      <c r="AP9" s="313">
        <v>57216</v>
      </c>
      <c r="AQ9" s="314">
        <v>70630</v>
      </c>
      <c r="AR9" s="315">
        <v>-19</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7" t="s">
        <v>512</v>
      </c>
      <c r="AL10" s="1218"/>
      <c r="AM10" s="1218"/>
      <c r="AN10" s="1219"/>
      <c r="AO10" s="316">
        <v>519264</v>
      </c>
      <c r="AP10" s="316">
        <v>12870</v>
      </c>
      <c r="AQ10" s="317">
        <v>8333</v>
      </c>
      <c r="AR10" s="318">
        <v>54.4</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7" t="s">
        <v>513</v>
      </c>
      <c r="AL11" s="1218"/>
      <c r="AM11" s="1218"/>
      <c r="AN11" s="1219"/>
      <c r="AO11" s="316">
        <v>537683</v>
      </c>
      <c r="AP11" s="316">
        <v>13326</v>
      </c>
      <c r="AQ11" s="317">
        <v>8447</v>
      </c>
      <c r="AR11" s="318">
        <v>57.8</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7" t="s">
        <v>514</v>
      </c>
      <c r="AL12" s="1218"/>
      <c r="AM12" s="1218"/>
      <c r="AN12" s="1219"/>
      <c r="AO12" s="316">
        <v>351761</v>
      </c>
      <c r="AP12" s="316">
        <v>8718</v>
      </c>
      <c r="AQ12" s="317">
        <v>1002</v>
      </c>
      <c r="AR12" s="318">
        <v>770.1</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7" t="s">
        <v>515</v>
      </c>
      <c r="AL13" s="1218"/>
      <c r="AM13" s="1218"/>
      <c r="AN13" s="1219"/>
      <c r="AO13" s="316" t="s">
        <v>516</v>
      </c>
      <c r="AP13" s="316" t="s">
        <v>516</v>
      </c>
      <c r="AQ13" s="317">
        <v>12</v>
      </c>
      <c r="AR13" s="318" t="s">
        <v>516</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7" t="s">
        <v>517</v>
      </c>
      <c r="AL14" s="1218"/>
      <c r="AM14" s="1218"/>
      <c r="AN14" s="1219"/>
      <c r="AO14" s="316">
        <v>106089</v>
      </c>
      <c r="AP14" s="316">
        <v>2629</v>
      </c>
      <c r="AQ14" s="317">
        <v>2952</v>
      </c>
      <c r="AR14" s="318">
        <v>-10.9</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7" t="s">
        <v>518</v>
      </c>
      <c r="AL15" s="1218"/>
      <c r="AM15" s="1218"/>
      <c r="AN15" s="1219"/>
      <c r="AO15" s="316">
        <v>39461</v>
      </c>
      <c r="AP15" s="316">
        <v>978</v>
      </c>
      <c r="AQ15" s="317">
        <v>1842</v>
      </c>
      <c r="AR15" s="318">
        <v>-46.9</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20" t="s">
        <v>519</v>
      </c>
      <c r="AL16" s="1221"/>
      <c r="AM16" s="1221"/>
      <c r="AN16" s="1222"/>
      <c r="AO16" s="316">
        <v>-180135</v>
      </c>
      <c r="AP16" s="316">
        <v>-4465</v>
      </c>
      <c r="AQ16" s="317">
        <v>-6186</v>
      </c>
      <c r="AR16" s="318">
        <v>-27.8</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20" t="s">
        <v>188</v>
      </c>
      <c r="AL17" s="1221"/>
      <c r="AM17" s="1221"/>
      <c r="AN17" s="1222"/>
      <c r="AO17" s="316">
        <v>3682658</v>
      </c>
      <c r="AP17" s="316">
        <v>91272</v>
      </c>
      <c r="AQ17" s="317">
        <v>87031</v>
      </c>
      <c r="AR17" s="318">
        <v>4.9000000000000004</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520</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521</v>
      </c>
      <c r="AP20" s="324" t="s">
        <v>522</v>
      </c>
      <c r="AQ20" s="325" t="s">
        <v>523</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2" t="s">
        <v>524</v>
      </c>
      <c r="AL21" s="1213"/>
      <c r="AM21" s="1213"/>
      <c r="AN21" s="1214"/>
      <c r="AO21" s="328">
        <v>6.77</v>
      </c>
      <c r="AP21" s="329">
        <v>8.3000000000000007</v>
      </c>
      <c r="AQ21" s="330">
        <v>-1.53</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2" t="s">
        <v>525</v>
      </c>
      <c r="AL22" s="1213"/>
      <c r="AM22" s="1213"/>
      <c r="AN22" s="1214"/>
      <c r="AO22" s="333">
        <v>99.2</v>
      </c>
      <c r="AP22" s="334">
        <v>97.7</v>
      </c>
      <c r="AQ22" s="335">
        <v>1.5</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526</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527</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528</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5" t="s">
        <v>506</v>
      </c>
      <c r="AP30" s="304"/>
      <c r="AQ30" s="305" t="s">
        <v>507</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6"/>
      <c r="AP31" s="310" t="s">
        <v>508</v>
      </c>
      <c r="AQ31" s="311" t="s">
        <v>509</v>
      </c>
      <c r="AR31" s="312" t="s">
        <v>510</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8" t="s">
        <v>529</v>
      </c>
      <c r="AL32" s="1229"/>
      <c r="AM32" s="1229"/>
      <c r="AN32" s="1230"/>
      <c r="AO32" s="343">
        <v>1986985</v>
      </c>
      <c r="AP32" s="343">
        <v>49246</v>
      </c>
      <c r="AQ32" s="344">
        <v>50496</v>
      </c>
      <c r="AR32" s="345">
        <v>-2.5</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8" t="s">
        <v>530</v>
      </c>
      <c r="AL33" s="1229"/>
      <c r="AM33" s="1229"/>
      <c r="AN33" s="1230"/>
      <c r="AO33" s="343" t="s">
        <v>516</v>
      </c>
      <c r="AP33" s="343" t="s">
        <v>516</v>
      </c>
      <c r="AQ33" s="344" t="s">
        <v>516</v>
      </c>
      <c r="AR33" s="345" t="s">
        <v>516</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8" t="s">
        <v>531</v>
      </c>
      <c r="AL34" s="1229"/>
      <c r="AM34" s="1229"/>
      <c r="AN34" s="1230"/>
      <c r="AO34" s="343" t="s">
        <v>516</v>
      </c>
      <c r="AP34" s="343" t="s">
        <v>516</v>
      </c>
      <c r="AQ34" s="344">
        <v>40</v>
      </c>
      <c r="AR34" s="345" t="s">
        <v>516</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8" t="s">
        <v>532</v>
      </c>
      <c r="AL35" s="1229"/>
      <c r="AM35" s="1229"/>
      <c r="AN35" s="1230"/>
      <c r="AO35" s="343">
        <v>1041962</v>
      </c>
      <c r="AP35" s="343">
        <v>25824</v>
      </c>
      <c r="AQ35" s="344">
        <v>19688</v>
      </c>
      <c r="AR35" s="345">
        <v>31.2</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8" t="s">
        <v>533</v>
      </c>
      <c r="AL36" s="1229"/>
      <c r="AM36" s="1229"/>
      <c r="AN36" s="1230"/>
      <c r="AO36" s="343">
        <v>55184</v>
      </c>
      <c r="AP36" s="343">
        <v>1368</v>
      </c>
      <c r="AQ36" s="344">
        <v>2838</v>
      </c>
      <c r="AR36" s="345">
        <v>-51.8</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8" t="s">
        <v>534</v>
      </c>
      <c r="AL37" s="1229"/>
      <c r="AM37" s="1229"/>
      <c r="AN37" s="1230"/>
      <c r="AO37" s="343" t="s">
        <v>516</v>
      </c>
      <c r="AP37" s="343" t="s">
        <v>516</v>
      </c>
      <c r="AQ37" s="344">
        <v>486</v>
      </c>
      <c r="AR37" s="345" t="s">
        <v>516</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1" t="s">
        <v>535</v>
      </c>
      <c r="AL38" s="1232"/>
      <c r="AM38" s="1232"/>
      <c r="AN38" s="1233"/>
      <c r="AO38" s="346">
        <v>349</v>
      </c>
      <c r="AP38" s="346">
        <v>9</v>
      </c>
      <c r="AQ38" s="347">
        <v>3</v>
      </c>
      <c r="AR38" s="335">
        <v>200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1" t="s">
        <v>536</v>
      </c>
      <c r="AL39" s="1232"/>
      <c r="AM39" s="1232"/>
      <c r="AN39" s="1233"/>
      <c r="AO39" s="343">
        <v>-259695</v>
      </c>
      <c r="AP39" s="343">
        <v>-6436</v>
      </c>
      <c r="AQ39" s="344">
        <v>-4320</v>
      </c>
      <c r="AR39" s="345">
        <v>49</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8" t="s">
        <v>537</v>
      </c>
      <c r="AL40" s="1229"/>
      <c r="AM40" s="1229"/>
      <c r="AN40" s="1230"/>
      <c r="AO40" s="343">
        <v>-2373154</v>
      </c>
      <c r="AP40" s="343">
        <v>-58817</v>
      </c>
      <c r="AQ40" s="344">
        <v>-47973</v>
      </c>
      <c r="AR40" s="345">
        <v>22.6</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4" t="s">
        <v>299</v>
      </c>
      <c r="AL41" s="1235"/>
      <c r="AM41" s="1235"/>
      <c r="AN41" s="1236"/>
      <c r="AO41" s="343">
        <v>451631</v>
      </c>
      <c r="AP41" s="343">
        <v>11193</v>
      </c>
      <c r="AQ41" s="344">
        <v>21258</v>
      </c>
      <c r="AR41" s="345">
        <v>-47.3</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538</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539</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540</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3" t="s">
        <v>506</v>
      </c>
      <c r="AN49" s="1225" t="s">
        <v>541</v>
      </c>
      <c r="AO49" s="1226"/>
      <c r="AP49" s="1226"/>
      <c r="AQ49" s="1226"/>
      <c r="AR49" s="1227"/>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4"/>
      <c r="AN50" s="359" t="s">
        <v>542</v>
      </c>
      <c r="AO50" s="360" t="s">
        <v>543</v>
      </c>
      <c r="AP50" s="361" t="s">
        <v>544</v>
      </c>
      <c r="AQ50" s="362" t="s">
        <v>545</v>
      </c>
      <c r="AR50" s="363" t="s">
        <v>546</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547</v>
      </c>
      <c r="AL51" s="356"/>
      <c r="AM51" s="364">
        <v>2065589</v>
      </c>
      <c r="AN51" s="365">
        <v>51673</v>
      </c>
      <c r="AO51" s="366">
        <v>-1.5</v>
      </c>
      <c r="AP51" s="367">
        <v>81768</v>
      </c>
      <c r="AQ51" s="368">
        <v>-23.3</v>
      </c>
      <c r="AR51" s="369">
        <v>21.8</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548</v>
      </c>
      <c r="AM52" s="372">
        <v>1202549</v>
      </c>
      <c r="AN52" s="373">
        <v>30083</v>
      </c>
      <c r="AO52" s="374">
        <v>-3.8</v>
      </c>
      <c r="AP52" s="375">
        <v>37917</v>
      </c>
      <c r="AQ52" s="376">
        <v>-16.7</v>
      </c>
      <c r="AR52" s="377">
        <v>12.9</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549</v>
      </c>
      <c r="AL53" s="356"/>
      <c r="AM53" s="364">
        <v>3211727</v>
      </c>
      <c r="AN53" s="365">
        <v>79638</v>
      </c>
      <c r="AO53" s="366">
        <v>54.1</v>
      </c>
      <c r="AP53" s="367">
        <v>65876</v>
      </c>
      <c r="AQ53" s="368">
        <v>-19.399999999999999</v>
      </c>
      <c r="AR53" s="369">
        <v>73.5</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548</v>
      </c>
      <c r="AM54" s="372">
        <v>2111676</v>
      </c>
      <c r="AN54" s="373">
        <v>52361</v>
      </c>
      <c r="AO54" s="374">
        <v>74.099999999999994</v>
      </c>
      <c r="AP54" s="375">
        <v>36484</v>
      </c>
      <c r="AQ54" s="376">
        <v>-3.8</v>
      </c>
      <c r="AR54" s="377">
        <v>77.900000000000006</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550</v>
      </c>
      <c r="AL55" s="356"/>
      <c r="AM55" s="364">
        <v>2451861</v>
      </c>
      <c r="AN55" s="365">
        <v>60846</v>
      </c>
      <c r="AO55" s="366">
        <v>-23.6</v>
      </c>
      <c r="AP55" s="367">
        <v>68468</v>
      </c>
      <c r="AQ55" s="368">
        <v>3.9</v>
      </c>
      <c r="AR55" s="369">
        <v>-27.5</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548</v>
      </c>
      <c r="AM56" s="372">
        <v>1398035</v>
      </c>
      <c r="AN56" s="373">
        <v>34694</v>
      </c>
      <c r="AO56" s="374">
        <v>-33.700000000000003</v>
      </c>
      <c r="AP56" s="375">
        <v>34140</v>
      </c>
      <c r="AQ56" s="376">
        <v>-6.4</v>
      </c>
      <c r="AR56" s="377">
        <v>-27.3</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551</v>
      </c>
      <c r="AL57" s="356"/>
      <c r="AM57" s="364">
        <v>2908339</v>
      </c>
      <c r="AN57" s="365">
        <v>72370</v>
      </c>
      <c r="AO57" s="366">
        <v>18.899999999999999</v>
      </c>
      <c r="AP57" s="367">
        <v>69729</v>
      </c>
      <c r="AQ57" s="368">
        <v>1.8</v>
      </c>
      <c r="AR57" s="369">
        <v>17.100000000000001</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548</v>
      </c>
      <c r="AM58" s="372">
        <v>2281602</v>
      </c>
      <c r="AN58" s="373">
        <v>56775</v>
      </c>
      <c r="AO58" s="374">
        <v>63.6</v>
      </c>
      <c r="AP58" s="375">
        <v>38908</v>
      </c>
      <c r="AQ58" s="376">
        <v>14</v>
      </c>
      <c r="AR58" s="377">
        <v>49.6</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552</v>
      </c>
      <c r="AL59" s="356"/>
      <c r="AM59" s="364">
        <v>2081093</v>
      </c>
      <c r="AN59" s="365">
        <v>51579</v>
      </c>
      <c r="AO59" s="366">
        <v>-28.7</v>
      </c>
      <c r="AP59" s="367">
        <v>74581</v>
      </c>
      <c r="AQ59" s="368">
        <v>7</v>
      </c>
      <c r="AR59" s="369">
        <v>-35.700000000000003</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548</v>
      </c>
      <c r="AM60" s="372">
        <v>1313134</v>
      </c>
      <c r="AN60" s="373">
        <v>32545</v>
      </c>
      <c r="AO60" s="374">
        <v>-42.7</v>
      </c>
      <c r="AP60" s="375">
        <v>41563</v>
      </c>
      <c r="AQ60" s="376">
        <v>6.8</v>
      </c>
      <c r="AR60" s="377">
        <v>-49.5</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553</v>
      </c>
      <c r="AL61" s="378"/>
      <c r="AM61" s="379">
        <v>2543722</v>
      </c>
      <c r="AN61" s="380">
        <v>63221</v>
      </c>
      <c r="AO61" s="381">
        <v>3.8</v>
      </c>
      <c r="AP61" s="382">
        <v>72084</v>
      </c>
      <c r="AQ61" s="383">
        <v>-6</v>
      </c>
      <c r="AR61" s="369">
        <v>9.8000000000000007</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548</v>
      </c>
      <c r="AM62" s="372">
        <v>1661399</v>
      </c>
      <c r="AN62" s="373">
        <v>41292</v>
      </c>
      <c r="AO62" s="374">
        <v>11.5</v>
      </c>
      <c r="AP62" s="375">
        <v>37802</v>
      </c>
      <c r="AQ62" s="376">
        <v>-1.2</v>
      </c>
      <c r="AR62" s="377">
        <v>12.7</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WDqgZFW5jNQ3vwhEChqwUoQDHzsxRwmdMCQbi+lo4Lgf6aWGvMIIVod3fmn21qphzQqm/J32xvpssuvbsyzBSg==" saltValue="t75yZIghWPSZyNyApArwq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555</v>
      </c>
    </row>
    <row r="120" spans="125:125" ht="13.5" hidden="1" customHeight="1" x14ac:dyDescent="0.15"/>
    <row r="121" spans="125:125" ht="13.5" hidden="1" customHeight="1" x14ac:dyDescent="0.15">
      <c r="DU121" s="291"/>
    </row>
  </sheetData>
  <sheetProtection algorithmName="SHA-512" hashValue="VSeMkuifWIpYTzq1/ifdOV0Bp50iQGt7yfeqYObLOlyyjh3Lvi3eptG17vQ5UddeVXsdWkGRsS/80pxqWF/Nzw==" saltValue="EL0EfzlP7zs5nkPZhgzV2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556</v>
      </c>
    </row>
  </sheetData>
  <sheetProtection algorithmName="SHA-512" hashValue="hUZxsrtylF52ZIIrY/Lewj1VnVgN1v6t1miiVPu78g1e5EZGSIqQzu/pmNTuCL3lT8vJH8C3UNBgAJTcAl52pQ==" saltValue="DsZXLS9fNLZvt1mlyaNv6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237" t="s">
        <v>3</v>
      </c>
      <c r="D47" s="1237"/>
      <c r="E47" s="1238"/>
      <c r="F47" s="11">
        <v>50.84</v>
      </c>
      <c r="G47" s="12">
        <v>51.89</v>
      </c>
      <c r="H47" s="12">
        <v>50.67</v>
      </c>
      <c r="I47" s="12">
        <v>51.55</v>
      </c>
      <c r="J47" s="13">
        <v>48.49</v>
      </c>
    </row>
    <row r="48" spans="2:10" ht="57.75" customHeight="1" x14ac:dyDescent="0.15">
      <c r="B48" s="14"/>
      <c r="C48" s="1239" t="s">
        <v>4</v>
      </c>
      <c r="D48" s="1239"/>
      <c r="E48" s="1240"/>
      <c r="F48" s="15">
        <v>6.79</v>
      </c>
      <c r="G48" s="16">
        <v>3.61</v>
      </c>
      <c r="H48" s="16">
        <v>3.36</v>
      </c>
      <c r="I48" s="16">
        <v>4.55</v>
      </c>
      <c r="J48" s="17">
        <v>3.81</v>
      </c>
    </row>
    <row r="49" spans="2:10" ht="57.75" customHeight="1" thickBot="1" x14ac:dyDescent="0.2">
      <c r="B49" s="18"/>
      <c r="C49" s="1241" t="s">
        <v>5</v>
      </c>
      <c r="D49" s="1241"/>
      <c r="E49" s="1242"/>
      <c r="F49" s="19">
        <v>0.19</v>
      </c>
      <c r="G49" s="20" t="s">
        <v>562</v>
      </c>
      <c r="H49" s="20" t="s">
        <v>563</v>
      </c>
      <c r="I49" s="20" t="s">
        <v>564</v>
      </c>
      <c r="J49" s="21" t="s">
        <v>565</v>
      </c>
    </row>
    <row r="50" spans="2:10" ht="13.5" customHeight="1" x14ac:dyDescent="0.15"/>
  </sheetData>
  <sheetProtection algorithmName="SHA-512" hashValue="SuX2QFEEUmBGDauCadeB+JFfO5RkJoW1zuTnoTLbGx50L4gQ0QKcmzk/yH6bqrME1lmb+oC6w+a5tp431exUPw==" saltValue="2GXTubPtTng0SlYFaG0Sr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249" t="s">
        <v>566</v>
      </c>
      <c r="D34" s="1249"/>
      <c r="E34" s="1250"/>
      <c r="F34" s="32">
        <v>22.24</v>
      </c>
      <c r="G34" s="33">
        <v>23.56</v>
      </c>
      <c r="H34" s="33">
        <v>24.22</v>
      </c>
      <c r="I34" s="33">
        <v>24.77</v>
      </c>
      <c r="J34" s="34">
        <v>25.62</v>
      </c>
      <c r="K34" s="22"/>
      <c r="L34" s="22"/>
      <c r="M34" s="22"/>
      <c r="N34" s="22"/>
      <c r="O34" s="22"/>
      <c r="P34" s="22"/>
    </row>
    <row r="35" spans="1:16" ht="39" customHeight="1" x14ac:dyDescent="0.15">
      <c r="A35" s="22"/>
      <c r="B35" s="35"/>
      <c r="C35" s="1243" t="s">
        <v>567</v>
      </c>
      <c r="D35" s="1244"/>
      <c r="E35" s="1245"/>
      <c r="F35" s="36">
        <v>0.98</v>
      </c>
      <c r="G35" s="37">
        <v>3.52</v>
      </c>
      <c r="H35" s="37">
        <v>3.95</v>
      </c>
      <c r="I35" s="37">
        <v>5.38</v>
      </c>
      <c r="J35" s="38">
        <v>4.99</v>
      </c>
      <c r="K35" s="22"/>
      <c r="L35" s="22"/>
      <c r="M35" s="22"/>
      <c r="N35" s="22"/>
      <c r="O35" s="22"/>
      <c r="P35" s="22"/>
    </row>
    <row r="36" spans="1:16" ht="39" customHeight="1" x14ac:dyDescent="0.15">
      <c r="A36" s="22"/>
      <c r="B36" s="35"/>
      <c r="C36" s="1243" t="s">
        <v>568</v>
      </c>
      <c r="D36" s="1244"/>
      <c r="E36" s="1245"/>
      <c r="F36" s="36">
        <v>6.78</v>
      </c>
      <c r="G36" s="37">
        <v>3.61</v>
      </c>
      <c r="H36" s="37">
        <v>3.35</v>
      </c>
      <c r="I36" s="37">
        <v>4.54</v>
      </c>
      <c r="J36" s="38">
        <v>3.81</v>
      </c>
      <c r="K36" s="22"/>
      <c r="L36" s="22"/>
      <c r="M36" s="22"/>
      <c r="N36" s="22"/>
      <c r="O36" s="22"/>
      <c r="P36" s="22"/>
    </row>
    <row r="37" spans="1:16" ht="39" customHeight="1" x14ac:dyDescent="0.15">
      <c r="A37" s="22"/>
      <c r="B37" s="35"/>
      <c r="C37" s="1243" t="s">
        <v>569</v>
      </c>
      <c r="D37" s="1244"/>
      <c r="E37" s="1245"/>
      <c r="F37" s="36">
        <v>1.1000000000000001</v>
      </c>
      <c r="G37" s="37">
        <v>1</v>
      </c>
      <c r="H37" s="37">
        <v>1.03</v>
      </c>
      <c r="I37" s="37">
        <v>1.04</v>
      </c>
      <c r="J37" s="38">
        <v>1.08</v>
      </c>
      <c r="K37" s="22"/>
      <c r="L37" s="22"/>
      <c r="M37" s="22"/>
      <c r="N37" s="22"/>
      <c r="O37" s="22"/>
      <c r="P37" s="22"/>
    </row>
    <row r="38" spans="1:16" ht="39" customHeight="1" x14ac:dyDescent="0.15">
      <c r="A38" s="22"/>
      <c r="B38" s="35"/>
      <c r="C38" s="1243" t="s">
        <v>570</v>
      </c>
      <c r="D38" s="1244"/>
      <c r="E38" s="1245"/>
      <c r="F38" s="36">
        <v>0.84</v>
      </c>
      <c r="G38" s="37">
        <v>0.73</v>
      </c>
      <c r="H38" s="37">
        <v>0.3</v>
      </c>
      <c r="I38" s="37">
        <v>0.8</v>
      </c>
      <c r="J38" s="38">
        <v>0.33</v>
      </c>
      <c r="K38" s="22"/>
      <c r="L38" s="22"/>
      <c r="M38" s="22"/>
      <c r="N38" s="22"/>
      <c r="O38" s="22"/>
      <c r="P38" s="22"/>
    </row>
    <row r="39" spans="1:16" ht="39" customHeight="1" x14ac:dyDescent="0.15">
      <c r="A39" s="22"/>
      <c r="B39" s="35"/>
      <c r="C39" s="1243" t="s">
        <v>571</v>
      </c>
      <c r="D39" s="1244"/>
      <c r="E39" s="1245"/>
      <c r="F39" s="36">
        <v>0.68</v>
      </c>
      <c r="G39" s="37">
        <v>0.84</v>
      </c>
      <c r="H39" s="37">
        <v>0.64</v>
      </c>
      <c r="I39" s="37">
        <v>0.33</v>
      </c>
      <c r="J39" s="38">
        <v>0.16</v>
      </c>
      <c r="K39" s="22"/>
      <c r="L39" s="22"/>
      <c r="M39" s="22"/>
      <c r="N39" s="22"/>
      <c r="O39" s="22"/>
      <c r="P39" s="22"/>
    </row>
    <row r="40" spans="1:16" ht="39" customHeight="1" x14ac:dyDescent="0.15">
      <c r="A40" s="22"/>
      <c r="B40" s="35"/>
      <c r="C40" s="1243" t="s">
        <v>572</v>
      </c>
      <c r="D40" s="1244"/>
      <c r="E40" s="1245"/>
      <c r="F40" s="36">
        <v>0.08</v>
      </c>
      <c r="G40" s="37">
        <v>0.1</v>
      </c>
      <c r="H40" s="37">
        <v>0.09</v>
      </c>
      <c r="I40" s="37">
        <v>0.12</v>
      </c>
      <c r="J40" s="38">
        <v>0.12</v>
      </c>
      <c r="K40" s="22"/>
      <c r="L40" s="22"/>
      <c r="M40" s="22"/>
      <c r="N40" s="22"/>
      <c r="O40" s="22"/>
      <c r="P40" s="22"/>
    </row>
    <row r="41" spans="1:16" ht="39" customHeight="1" x14ac:dyDescent="0.15">
      <c r="A41" s="22"/>
      <c r="B41" s="35"/>
      <c r="C41" s="1243"/>
      <c r="D41" s="1244"/>
      <c r="E41" s="1245"/>
      <c r="F41" s="36"/>
      <c r="G41" s="37"/>
      <c r="H41" s="37"/>
      <c r="I41" s="37"/>
      <c r="J41" s="38"/>
      <c r="K41" s="22"/>
      <c r="L41" s="22"/>
      <c r="M41" s="22"/>
      <c r="N41" s="22"/>
      <c r="O41" s="22"/>
      <c r="P41" s="22"/>
    </row>
    <row r="42" spans="1:16" ht="39" customHeight="1" x14ac:dyDescent="0.15">
      <c r="A42" s="22"/>
      <c r="B42" s="39"/>
      <c r="C42" s="1243" t="s">
        <v>573</v>
      </c>
      <c r="D42" s="1244"/>
      <c r="E42" s="1245"/>
      <c r="F42" s="36" t="s">
        <v>516</v>
      </c>
      <c r="G42" s="37" t="s">
        <v>574</v>
      </c>
      <c r="H42" s="37" t="s">
        <v>516</v>
      </c>
      <c r="I42" s="37" t="s">
        <v>516</v>
      </c>
      <c r="J42" s="38" t="s">
        <v>516</v>
      </c>
      <c r="K42" s="22"/>
      <c r="L42" s="22"/>
      <c r="M42" s="22"/>
      <c r="N42" s="22"/>
      <c r="O42" s="22"/>
      <c r="P42" s="22"/>
    </row>
    <row r="43" spans="1:16" ht="39" customHeight="1" thickBot="1" x14ac:dyDescent="0.2">
      <c r="A43" s="22"/>
      <c r="B43" s="40"/>
      <c r="C43" s="1246" t="s">
        <v>575</v>
      </c>
      <c r="D43" s="1247"/>
      <c r="E43" s="1248"/>
      <c r="F43" s="41">
        <v>0</v>
      </c>
      <c r="G43" s="42" t="s">
        <v>516</v>
      </c>
      <c r="H43" s="42" t="s">
        <v>516</v>
      </c>
      <c r="I43" s="42" t="s">
        <v>516</v>
      </c>
      <c r="J43" s="43" t="s">
        <v>516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bIVy/9hZSEtbUkTrtv5cJJ6b2ovPyssFgsjHPSnVMntxUMUPQq6K562YUEUVu3lRN8w3+5VROax6XFyVqlck/A==" saltValue="5E/4aSEC28Y41hYt1fK3x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251" t="s">
        <v>11</v>
      </c>
      <c r="C45" s="1252"/>
      <c r="D45" s="58"/>
      <c r="E45" s="1257" t="s">
        <v>12</v>
      </c>
      <c r="F45" s="1257"/>
      <c r="G45" s="1257"/>
      <c r="H45" s="1257"/>
      <c r="I45" s="1257"/>
      <c r="J45" s="1258"/>
      <c r="K45" s="59">
        <v>1755</v>
      </c>
      <c r="L45" s="60">
        <v>1765</v>
      </c>
      <c r="M45" s="60">
        <v>1922</v>
      </c>
      <c r="N45" s="60">
        <v>1914</v>
      </c>
      <c r="O45" s="61">
        <v>1987</v>
      </c>
      <c r="P45" s="48"/>
      <c r="Q45" s="48"/>
      <c r="R45" s="48"/>
      <c r="S45" s="48"/>
      <c r="T45" s="48"/>
      <c r="U45" s="48"/>
    </row>
    <row r="46" spans="1:21" ht="30.75" customHeight="1" x14ac:dyDescent="0.15">
      <c r="A46" s="48"/>
      <c r="B46" s="1253"/>
      <c r="C46" s="1254"/>
      <c r="D46" s="62"/>
      <c r="E46" s="1259" t="s">
        <v>13</v>
      </c>
      <c r="F46" s="1259"/>
      <c r="G46" s="1259"/>
      <c r="H46" s="1259"/>
      <c r="I46" s="1259"/>
      <c r="J46" s="1260"/>
      <c r="K46" s="63" t="s">
        <v>516</v>
      </c>
      <c r="L46" s="64" t="s">
        <v>516</v>
      </c>
      <c r="M46" s="64" t="s">
        <v>516</v>
      </c>
      <c r="N46" s="64" t="s">
        <v>516</v>
      </c>
      <c r="O46" s="65" t="s">
        <v>516</v>
      </c>
      <c r="P46" s="48"/>
      <c r="Q46" s="48"/>
      <c r="R46" s="48"/>
      <c r="S46" s="48"/>
      <c r="T46" s="48"/>
      <c r="U46" s="48"/>
    </row>
    <row r="47" spans="1:21" ht="30.75" customHeight="1" x14ac:dyDescent="0.15">
      <c r="A47" s="48"/>
      <c r="B47" s="1253"/>
      <c r="C47" s="1254"/>
      <c r="D47" s="62"/>
      <c r="E47" s="1259" t="s">
        <v>14</v>
      </c>
      <c r="F47" s="1259"/>
      <c r="G47" s="1259"/>
      <c r="H47" s="1259"/>
      <c r="I47" s="1259"/>
      <c r="J47" s="1260"/>
      <c r="K47" s="63" t="s">
        <v>516</v>
      </c>
      <c r="L47" s="64" t="s">
        <v>516</v>
      </c>
      <c r="M47" s="64" t="s">
        <v>516</v>
      </c>
      <c r="N47" s="64" t="s">
        <v>516</v>
      </c>
      <c r="O47" s="65" t="s">
        <v>516</v>
      </c>
      <c r="P47" s="48"/>
      <c r="Q47" s="48"/>
      <c r="R47" s="48"/>
      <c r="S47" s="48"/>
      <c r="T47" s="48"/>
      <c r="U47" s="48"/>
    </row>
    <row r="48" spans="1:21" ht="30.75" customHeight="1" x14ac:dyDescent="0.15">
      <c r="A48" s="48"/>
      <c r="B48" s="1253"/>
      <c r="C48" s="1254"/>
      <c r="D48" s="62"/>
      <c r="E48" s="1259" t="s">
        <v>15</v>
      </c>
      <c r="F48" s="1259"/>
      <c r="G48" s="1259"/>
      <c r="H48" s="1259"/>
      <c r="I48" s="1259"/>
      <c r="J48" s="1260"/>
      <c r="K48" s="63">
        <v>1203</v>
      </c>
      <c r="L48" s="64">
        <v>1128</v>
      </c>
      <c r="M48" s="64">
        <v>1109</v>
      </c>
      <c r="N48" s="64">
        <v>1129</v>
      </c>
      <c r="O48" s="65">
        <v>1042</v>
      </c>
      <c r="P48" s="48"/>
      <c r="Q48" s="48"/>
      <c r="R48" s="48"/>
      <c r="S48" s="48"/>
      <c r="T48" s="48"/>
      <c r="U48" s="48"/>
    </row>
    <row r="49" spans="1:21" ht="30.75" customHeight="1" x14ac:dyDescent="0.15">
      <c r="A49" s="48"/>
      <c r="B49" s="1253"/>
      <c r="C49" s="1254"/>
      <c r="D49" s="62"/>
      <c r="E49" s="1259" t="s">
        <v>16</v>
      </c>
      <c r="F49" s="1259"/>
      <c r="G49" s="1259"/>
      <c r="H49" s="1259"/>
      <c r="I49" s="1259"/>
      <c r="J49" s="1260"/>
      <c r="K49" s="63">
        <v>95</v>
      </c>
      <c r="L49" s="64">
        <v>93</v>
      </c>
      <c r="M49" s="64">
        <v>90</v>
      </c>
      <c r="N49" s="64">
        <v>83</v>
      </c>
      <c r="O49" s="65">
        <v>55</v>
      </c>
      <c r="P49" s="48"/>
      <c r="Q49" s="48"/>
      <c r="R49" s="48"/>
      <c r="S49" s="48"/>
      <c r="T49" s="48"/>
      <c r="U49" s="48"/>
    </row>
    <row r="50" spans="1:21" ht="30.75" customHeight="1" x14ac:dyDescent="0.15">
      <c r="A50" s="48"/>
      <c r="B50" s="1253"/>
      <c r="C50" s="1254"/>
      <c r="D50" s="62"/>
      <c r="E50" s="1259" t="s">
        <v>17</v>
      </c>
      <c r="F50" s="1259"/>
      <c r="G50" s="1259"/>
      <c r="H50" s="1259"/>
      <c r="I50" s="1259"/>
      <c r="J50" s="1260"/>
      <c r="K50" s="63" t="s">
        <v>516</v>
      </c>
      <c r="L50" s="64" t="s">
        <v>516</v>
      </c>
      <c r="M50" s="64" t="s">
        <v>516</v>
      </c>
      <c r="N50" s="64" t="s">
        <v>516</v>
      </c>
      <c r="O50" s="65" t="s">
        <v>516</v>
      </c>
      <c r="P50" s="48"/>
      <c r="Q50" s="48"/>
      <c r="R50" s="48"/>
      <c r="S50" s="48"/>
      <c r="T50" s="48"/>
      <c r="U50" s="48"/>
    </row>
    <row r="51" spans="1:21" ht="30.75" customHeight="1" x14ac:dyDescent="0.15">
      <c r="A51" s="48"/>
      <c r="B51" s="1255"/>
      <c r="C51" s="1256"/>
      <c r="D51" s="66"/>
      <c r="E51" s="1259" t="s">
        <v>18</v>
      </c>
      <c r="F51" s="1259"/>
      <c r="G51" s="1259"/>
      <c r="H51" s="1259"/>
      <c r="I51" s="1259"/>
      <c r="J51" s="1260"/>
      <c r="K51" s="63">
        <v>0</v>
      </c>
      <c r="L51" s="64">
        <v>0</v>
      </c>
      <c r="M51" s="64">
        <v>0</v>
      </c>
      <c r="N51" s="64">
        <v>0</v>
      </c>
      <c r="O51" s="65">
        <v>0</v>
      </c>
      <c r="P51" s="48"/>
      <c r="Q51" s="48"/>
      <c r="R51" s="48"/>
      <c r="S51" s="48"/>
      <c r="T51" s="48"/>
      <c r="U51" s="48"/>
    </row>
    <row r="52" spans="1:21" ht="30.75" customHeight="1" x14ac:dyDescent="0.15">
      <c r="A52" s="48"/>
      <c r="B52" s="1261" t="s">
        <v>19</v>
      </c>
      <c r="C52" s="1262"/>
      <c r="D52" s="66"/>
      <c r="E52" s="1259" t="s">
        <v>20</v>
      </c>
      <c r="F52" s="1259"/>
      <c r="G52" s="1259"/>
      <c r="H52" s="1259"/>
      <c r="I52" s="1259"/>
      <c r="J52" s="1260"/>
      <c r="K52" s="63">
        <v>2526</v>
      </c>
      <c r="L52" s="64">
        <v>2541</v>
      </c>
      <c r="M52" s="64">
        <v>2737</v>
      </c>
      <c r="N52" s="64">
        <v>2600</v>
      </c>
      <c r="O52" s="65">
        <v>2633</v>
      </c>
      <c r="P52" s="48"/>
      <c r="Q52" s="48"/>
      <c r="R52" s="48"/>
      <c r="S52" s="48"/>
      <c r="T52" s="48"/>
      <c r="U52" s="48"/>
    </row>
    <row r="53" spans="1:21" ht="30.75" customHeight="1" thickBot="1" x14ac:dyDescent="0.2">
      <c r="A53" s="48"/>
      <c r="B53" s="1263" t="s">
        <v>21</v>
      </c>
      <c r="C53" s="1264"/>
      <c r="D53" s="67"/>
      <c r="E53" s="1265" t="s">
        <v>22</v>
      </c>
      <c r="F53" s="1265"/>
      <c r="G53" s="1265"/>
      <c r="H53" s="1265"/>
      <c r="I53" s="1265"/>
      <c r="J53" s="1266"/>
      <c r="K53" s="68">
        <v>527</v>
      </c>
      <c r="L53" s="69">
        <v>445</v>
      </c>
      <c r="M53" s="69">
        <v>384</v>
      </c>
      <c r="N53" s="69">
        <v>526</v>
      </c>
      <c r="O53" s="70">
        <v>451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576</v>
      </c>
      <c r="P55" s="48"/>
      <c r="Q55" s="48"/>
      <c r="R55" s="48"/>
      <c r="S55" s="48"/>
      <c r="T55" s="48"/>
      <c r="U55" s="48"/>
    </row>
    <row r="56" spans="1:21" ht="31.5" customHeight="1" thickBot="1" x14ac:dyDescent="0.2">
      <c r="A56" s="48"/>
      <c r="B56" s="76"/>
      <c r="C56" s="77"/>
      <c r="D56" s="77"/>
      <c r="E56" s="78"/>
      <c r="F56" s="78"/>
      <c r="G56" s="78"/>
      <c r="H56" s="78"/>
      <c r="I56" s="78"/>
      <c r="J56" s="79" t="s">
        <v>2</v>
      </c>
      <c r="K56" s="80" t="s">
        <v>577</v>
      </c>
      <c r="L56" s="81" t="s">
        <v>578</v>
      </c>
      <c r="M56" s="81" t="s">
        <v>579</v>
      </c>
      <c r="N56" s="81" t="s">
        <v>580</v>
      </c>
      <c r="O56" s="82" t="s">
        <v>581</v>
      </c>
      <c r="P56" s="48"/>
      <c r="Q56" s="48"/>
      <c r="R56" s="48"/>
      <c r="S56" s="48"/>
      <c r="T56" s="48"/>
      <c r="U56" s="48"/>
    </row>
    <row r="57" spans="1:21" ht="31.5" customHeight="1" x14ac:dyDescent="0.15">
      <c r="B57" s="1267" t="s">
        <v>25</v>
      </c>
      <c r="C57" s="1268"/>
      <c r="D57" s="1271" t="s">
        <v>26</v>
      </c>
      <c r="E57" s="1272"/>
      <c r="F57" s="1272"/>
      <c r="G57" s="1272"/>
      <c r="H57" s="1272"/>
      <c r="I57" s="1272"/>
      <c r="J57" s="1273"/>
      <c r="K57" s="83"/>
      <c r="L57" s="84"/>
      <c r="M57" s="84"/>
      <c r="N57" s="84"/>
      <c r="O57" s="85"/>
    </row>
    <row r="58" spans="1:21" ht="31.5" customHeight="1" thickBot="1" x14ac:dyDescent="0.2">
      <c r="B58" s="1269"/>
      <c r="C58" s="1270"/>
      <c r="D58" s="1274" t="s">
        <v>27</v>
      </c>
      <c r="E58" s="1275"/>
      <c r="F58" s="1275"/>
      <c r="G58" s="1275"/>
      <c r="H58" s="1275"/>
      <c r="I58" s="1275"/>
      <c r="J58" s="1276"/>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qZoySTJBkKj6PYdtJRr43qI/DTOkBwaxcbTSe8nbUbgtidts53+jXNJMt0IVzeXOo0u4OV6DDeBBalgF3yKeA==" saltValue="cvLEjpn0lRUfrqLFtuL0A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557</v>
      </c>
      <c r="J40" s="100" t="s">
        <v>558</v>
      </c>
      <c r="K40" s="100" t="s">
        <v>559</v>
      </c>
      <c r="L40" s="100" t="s">
        <v>560</v>
      </c>
      <c r="M40" s="101" t="s">
        <v>561</v>
      </c>
    </row>
    <row r="41" spans="2:13" ht="27.75" customHeight="1" x14ac:dyDescent="0.15">
      <c r="B41" s="1277" t="s">
        <v>30</v>
      </c>
      <c r="C41" s="1278"/>
      <c r="D41" s="102"/>
      <c r="E41" s="1283" t="s">
        <v>31</v>
      </c>
      <c r="F41" s="1283"/>
      <c r="G41" s="1283"/>
      <c r="H41" s="1284"/>
      <c r="I41" s="103">
        <v>19420</v>
      </c>
      <c r="J41" s="104">
        <v>20453</v>
      </c>
      <c r="K41" s="104">
        <v>21873</v>
      </c>
      <c r="L41" s="104">
        <v>22601</v>
      </c>
      <c r="M41" s="105">
        <v>22244</v>
      </c>
    </row>
    <row r="42" spans="2:13" ht="27.75" customHeight="1" x14ac:dyDescent="0.15">
      <c r="B42" s="1279"/>
      <c r="C42" s="1280"/>
      <c r="D42" s="106"/>
      <c r="E42" s="1285" t="s">
        <v>32</v>
      </c>
      <c r="F42" s="1285"/>
      <c r="G42" s="1285"/>
      <c r="H42" s="1286"/>
      <c r="I42" s="107" t="s">
        <v>516</v>
      </c>
      <c r="J42" s="108" t="s">
        <v>516</v>
      </c>
      <c r="K42" s="108" t="s">
        <v>516</v>
      </c>
      <c r="L42" s="108" t="s">
        <v>516</v>
      </c>
      <c r="M42" s="109" t="s">
        <v>516</v>
      </c>
    </row>
    <row r="43" spans="2:13" ht="27.75" customHeight="1" x14ac:dyDescent="0.15">
      <c r="B43" s="1279"/>
      <c r="C43" s="1280"/>
      <c r="D43" s="106"/>
      <c r="E43" s="1285" t="s">
        <v>33</v>
      </c>
      <c r="F43" s="1285"/>
      <c r="G43" s="1285"/>
      <c r="H43" s="1286"/>
      <c r="I43" s="107">
        <v>11333</v>
      </c>
      <c r="J43" s="108">
        <v>10393</v>
      </c>
      <c r="K43" s="108">
        <v>9721</v>
      </c>
      <c r="L43" s="108">
        <v>9023</v>
      </c>
      <c r="M43" s="109">
        <v>8374</v>
      </c>
    </row>
    <row r="44" spans="2:13" ht="27.75" customHeight="1" x14ac:dyDescent="0.15">
      <c r="B44" s="1279"/>
      <c r="C44" s="1280"/>
      <c r="D44" s="106"/>
      <c r="E44" s="1285" t="s">
        <v>34</v>
      </c>
      <c r="F44" s="1285"/>
      <c r="G44" s="1285"/>
      <c r="H44" s="1286"/>
      <c r="I44" s="107">
        <v>1343</v>
      </c>
      <c r="J44" s="108">
        <v>1365</v>
      </c>
      <c r="K44" s="108">
        <v>945</v>
      </c>
      <c r="L44" s="108">
        <v>169</v>
      </c>
      <c r="M44" s="109">
        <v>95</v>
      </c>
    </row>
    <row r="45" spans="2:13" ht="27.75" customHeight="1" x14ac:dyDescent="0.15">
      <c r="B45" s="1279"/>
      <c r="C45" s="1280"/>
      <c r="D45" s="106"/>
      <c r="E45" s="1285" t="s">
        <v>35</v>
      </c>
      <c r="F45" s="1285"/>
      <c r="G45" s="1285"/>
      <c r="H45" s="1286"/>
      <c r="I45" s="107">
        <v>747</v>
      </c>
      <c r="J45" s="108">
        <v>642</v>
      </c>
      <c r="K45" s="108">
        <v>784</v>
      </c>
      <c r="L45" s="108">
        <v>832</v>
      </c>
      <c r="M45" s="109">
        <v>1124</v>
      </c>
    </row>
    <row r="46" spans="2:13" ht="27.75" customHeight="1" x14ac:dyDescent="0.15">
      <c r="B46" s="1279"/>
      <c r="C46" s="1280"/>
      <c r="D46" s="110"/>
      <c r="E46" s="1285" t="s">
        <v>36</v>
      </c>
      <c r="F46" s="1285"/>
      <c r="G46" s="1285"/>
      <c r="H46" s="1286"/>
      <c r="I46" s="107" t="s">
        <v>516</v>
      </c>
      <c r="J46" s="108" t="s">
        <v>516</v>
      </c>
      <c r="K46" s="108" t="s">
        <v>516</v>
      </c>
      <c r="L46" s="108" t="s">
        <v>516</v>
      </c>
      <c r="M46" s="109" t="s">
        <v>516</v>
      </c>
    </row>
    <row r="47" spans="2:13" ht="27.75" customHeight="1" x14ac:dyDescent="0.15">
      <c r="B47" s="1279"/>
      <c r="C47" s="1280"/>
      <c r="D47" s="111"/>
      <c r="E47" s="1287" t="s">
        <v>37</v>
      </c>
      <c r="F47" s="1288"/>
      <c r="G47" s="1288"/>
      <c r="H47" s="1289"/>
      <c r="I47" s="107" t="s">
        <v>516</v>
      </c>
      <c r="J47" s="108" t="s">
        <v>516</v>
      </c>
      <c r="K47" s="108" t="s">
        <v>516</v>
      </c>
      <c r="L47" s="108" t="s">
        <v>516</v>
      </c>
      <c r="M47" s="109" t="s">
        <v>516</v>
      </c>
    </row>
    <row r="48" spans="2:13" ht="27.75" customHeight="1" x14ac:dyDescent="0.15">
      <c r="B48" s="1279"/>
      <c r="C48" s="1280"/>
      <c r="D48" s="106"/>
      <c r="E48" s="1285" t="s">
        <v>38</v>
      </c>
      <c r="F48" s="1285"/>
      <c r="G48" s="1285"/>
      <c r="H48" s="1286"/>
      <c r="I48" s="107" t="s">
        <v>516</v>
      </c>
      <c r="J48" s="108" t="s">
        <v>516</v>
      </c>
      <c r="K48" s="108" t="s">
        <v>516</v>
      </c>
      <c r="L48" s="108" t="s">
        <v>516</v>
      </c>
      <c r="M48" s="109" t="s">
        <v>516</v>
      </c>
    </row>
    <row r="49" spans="2:13" ht="27.75" customHeight="1" x14ac:dyDescent="0.15">
      <c r="B49" s="1281"/>
      <c r="C49" s="1282"/>
      <c r="D49" s="106"/>
      <c r="E49" s="1285" t="s">
        <v>39</v>
      </c>
      <c r="F49" s="1285"/>
      <c r="G49" s="1285"/>
      <c r="H49" s="1286"/>
      <c r="I49" s="107" t="s">
        <v>516</v>
      </c>
      <c r="J49" s="108" t="s">
        <v>516</v>
      </c>
      <c r="K49" s="108" t="s">
        <v>516</v>
      </c>
      <c r="L49" s="108" t="s">
        <v>516</v>
      </c>
      <c r="M49" s="109" t="s">
        <v>516</v>
      </c>
    </row>
    <row r="50" spans="2:13" ht="27.75" customHeight="1" x14ac:dyDescent="0.15">
      <c r="B50" s="1290" t="s">
        <v>40</v>
      </c>
      <c r="C50" s="1291"/>
      <c r="D50" s="112"/>
      <c r="E50" s="1285" t="s">
        <v>41</v>
      </c>
      <c r="F50" s="1285"/>
      <c r="G50" s="1285"/>
      <c r="H50" s="1286"/>
      <c r="I50" s="107">
        <v>11197</v>
      </c>
      <c r="J50" s="108">
        <v>11726</v>
      </c>
      <c r="K50" s="108">
        <v>12326</v>
      </c>
      <c r="L50" s="108">
        <v>12484</v>
      </c>
      <c r="M50" s="109">
        <v>12471</v>
      </c>
    </row>
    <row r="51" spans="2:13" ht="27.75" customHeight="1" x14ac:dyDescent="0.15">
      <c r="B51" s="1279"/>
      <c r="C51" s="1280"/>
      <c r="D51" s="106"/>
      <c r="E51" s="1285" t="s">
        <v>42</v>
      </c>
      <c r="F51" s="1285"/>
      <c r="G51" s="1285"/>
      <c r="H51" s="1286"/>
      <c r="I51" s="107">
        <v>1982</v>
      </c>
      <c r="J51" s="108">
        <v>1911</v>
      </c>
      <c r="K51" s="108">
        <v>1889</v>
      </c>
      <c r="L51" s="108">
        <v>1886</v>
      </c>
      <c r="M51" s="109">
        <v>1937</v>
      </c>
    </row>
    <row r="52" spans="2:13" ht="27.75" customHeight="1" x14ac:dyDescent="0.15">
      <c r="B52" s="1281"/>
      <c r="C52" s="1282"/>
      <c r="D52" s="106"/>
      <c r="E52" s="1285" t="s">
        <v>43</v>
      </c>
      <c r="F52" s="1285"/>
      <c r="G52" s="1285"/>
      <c r="H52" s="1286"/>
      <c r="I52" s="107">
        <v>27212</v>
      </c>
      <c r="J52" s="108">
        <v>28405</v>
      </c>
      <c r="K52" s="108">
        <v>27360</v>
      </c>
      <c r="L52" s="108">
        <v>26291</v>
      </c>
      <c r="M52" s="109">
        <v>25370</v>
      </c>
    </row>
    <row r="53" spans="2:13" ht="27.75" customHeight="1" thickBot="1" x14ac:dyDescent="0.2">
      <c r="B53" s="1292" t="s">
        <v>44</v>
      </c>
      <c r="C53" s="1293"/>
      <c r="D53" s="113"/>
      <c r="E53" s="1294" t="s">
        <v>45</v>
      </c>
      <c r="F53" s="1294"/>
      <c r="G53" s="1294"/>
      <c r="H53" s="1295"/>
      <c r="I53" s="114">
        <v>-7548</v>
      </c>
      <c r="J53" s="115">
        <v>-9190</v>
      </c>
      <c r="K53" s="115">
        <v>-8252</v>
      </c>
      <c r="L53" s="115">
        <v>-8034</v>
      </c>
      <c r="M53" s="116">
        <v>-7941</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3uIY0KTdek3aDr2LarOirS8bWzzmqRdKLD0FTyoDaZZFega6A5ZX1fXO15e41Dyij3lBEYJ+O7c7aEzK689yWw==" saltValue="OBLQrgLCdohP+Qj4oZzeM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5" zoomScaleNormal="7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559</v>
      </c>
      <c r="G54" s="125" t="s">
        <v>560</v>
      </c>
      <c r="H54" s="126" t="s">
        <v>561</v>
      </c>
    </row>
    <row r="55" spans="2:8" ht="52.5" customHeight="1" x14ac:dyDescent="0.15">
      <c r="B55" s="127"/>
      <c r="C55" s="1304" t="s">
        <v>48</v>
      </c>
      <c r="D55" s="1304"/>
      <c r="E55" s="1305"/>
      <c r="F55" s="128">
        <v>6125</v>
      </c>
      <c r="G55" s="128">
        <v>6103</v>
      </c>
      <c r="H55" s="129">
        <v>5787</v>
      </c>
    </row>
    <row r="56" spans="2:8" ht="52.5" customHeight="1" x14ac:dyDescent="0.15">
      <c r="B56" s="130"/>
      <c r="C56" s="1306" t="s">
        <v>49</v>
      </c>
      <c r="D56" s="1306"/>
      <c r="E56" s="1307"/>
      <c r="F56" s="131">
        <v>762</v>
      </c>
      <c r="G56" s="131">
        <v>764</v>
      </c>
      <c r="H56" s="132">
        <v>765</v>
      </c>
    </row>
    <row r="57" spans="2:8" ht="53.25" customHeight="1" x14ac:dyDescent="0.15">
      <c r="B57" s="130"/>
      <c r="C57" s="1308" t="s">
        <v>50</v>
      </c>
      <c r="D57" s="1308"/>
      <c r="E57" s="1309"/>
      <c r="F57" s="133">
        <v>6657</v>
      </c>
      <c r="G57" s="133">
        <v>6815</v>
      </c>
      <c r="H57" s="134">
        <v>7120</v>
      </c>
    </row>
    <row r="58" spans="2:8" ht="45.75" customHeight="1" x14ac:dyDescent="0.15">
      <c r="B58" s="135"/>
      <c r="C58" s="1296" t="s">
        <v>600</v>
      </c>
      <c r="D58" s="1297"/>
      <c r="E58" s="1298"/>
      <c r="F58" s="136">
        <v>3038</v>
      </c>
      <c r="G58" s="136">
        <v>3342</v>
      </c>
      <c r="H58" s="137">
        <v>3647</v>
      </c>
    </row>
    <row r="59" spans="2:8" ht="45.75" customHeight="1" x14ac:dyDescent="0.15">
      <c r="B59" s="135"/>
      <c r="C59" s="1296" t="s">
        <v>601</v>
      </c>
      <c r="D59" s="1297"/>
      <c r="E59" s="1298"/>
      <c r="F59" s="136">
        <v>1930</v>
      </c>
      <c r="G59" s="136">
        <v>1930</v>
      </c>
      <c r="H59" s="137">
        <v>1930</v>
      </c>
    </row>
    <row r="60" spans="2:8" ht="45.75" customHeight="1" x14ac:dyDescent="0.15">
      <c r="B60" s="135"/>
      <c r="C60" s="1296" t="s">
        <v>602</v>
      </c>
      <c r="D60" s="1297"/>
      <c r="E60" s="1298"/>
      <c r="F60" s="136">
        <v>814</v>
      </c>
      <c r="G60" s="136">
        <v>814</v>
      </c>
      <c r="H60" s="137">
        <v>814</v>
      </c>
    </row>
    <row r="61" spans="2:8" ht="45.75" customHeight="1" x14ac:dyDescent="0.15">
      <c r="B61" s="135"/>
      <c r="C61" s="1296" t="s">
        <v>603</v>
      </c>
      <c r="D61" s="1297"/>
      <c r="E61" s="1298"/>
      <c r="F61" s="136">
        <v>407</v>
      </c>
      <c r="G61" s="136">
        <v>409</v>
      </c>
      <c r="H61" s="137">
        <v>410</v>
      </c>
    </row>
    <row r="62" spans="2:8" ht="45.75" customHeight="1" thickBot="1" x14ac:dyDescent="0.2">
      <c r="B62" s="138"/>
      <c r="C62" s="1299" t="s">
        <v>604</v>
      </c>
      <c r="D62" s="1300"/>
      <c r="E62" s="1301"/>
      <c r="F62" s="139">
        <v>371</v>
      </c>
      <c r="G62" s="139">
        <v>225</v>
      </c>
      <c r="H62" s="140">
        <v>226</v>
      </c>
    </row>
    <row r="63" spans="2:8" ht="52.5" customHeight="1" thickBot="1" x14ac:dyDescent="0.2">
      <c r="B63" s="141"/>
      <c r="C63" s="1302" t="s">
        <v>51</v>
      </c>
      <c r="D63" s="1302"/>
      <c r="E63" s="1303"/>
      <c r="F63" s="142">
        <v>13544</v>
      </c>
      <c r="G63" s="142">
        <v>13682</v>
      </c>
      <c r="H63" s="143">
        <v>13672</v>
      </c>
    </row>
    <row r="64" spans="2:8" ht="15" customHeight="1" x14ac:dyDescent="0.15"/>
  </sheetData>
  <sheetProtection algorithmName="SHA-512" hashValue="1H1J/XAJxg0tPoH7MdTrjzQitBs1jQgZ8OseVvDFeWUh1g1DEI/40eMn8/cj7OmQpAHO2ujPlICKics5Ft2QKw==" saltValue="9qXQXZY4h2vuR7lii+sVE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60"/>
  <sheetViews>
    <sheetView showGridLines="0" zoomScale="80" zoomScaleNormal="8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605</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605</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606</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607</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8" t="s">
        <v>608</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x14ac:dyDescent="0.15">
      <c r="B44" s="395"/>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x14ac:dyDescent="0.15">
      <c r="B45" s="395"/>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x14ac:dyDescent="0.15">
      <c r="B46" s="395"/>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x14ac:dyDescent="0.15">
      <c r="B47" s="395"/>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609</v>
      </c>
    </row>
    <row r="50" spans="1:109" x14ac:dyDescent="0.15">
      <c r="B50" s="395"/>
      <c r="G50" s="1310"/>
      <c r="H50" s="1310"/>
      <c r="I50" s="1310"/>
      <c r="J50" s="1310"/>
      <c r="K50" s="405"/>
      <c r="L50" s="405"/>
      <c r="M50" s="406"/>
      <c r="N50" s="406"/>
      <c r="AN50" s="1328"/>
      <c r="AO50" s="1329"/>
      <c r="AP50" s="1329"/>
      <c r="AQ50" s="1329"/>
      <c r="AR50" s="1329"/>
      <c r="AS50" s="1329"/>
      <c r="AT50" s="1329"/>
      <c r="AU50" s="1329"/>
      <c r="AV50" s="1329"/>
      <c r="AW50" s="1329"/>
      <c r="AX50" s="1329"/>
      <c r="AY50" s="1329"/>
      <c r="AZ50" s="1329"/>
      <c r="BA50" s="1329"/>
      <c r="BB50" s="1329"/>
      <c r="BC50" s="1329"/>
      <c r="BD50" s="1329"/>
      <c r="BE50" s="1329"/>
      <c r="BF50" s="1329"/>
      <c r="BG50" s="1329"/>
      <c r="BH50" s="1329"/>
      <c r="BI50" s="1329"/>
      <c r="BJ50" s="1329"/>
      <c r="BK50" s="1329"/>
      <c r="BL50" s="1329"/>
      <c r="BM50" s="1329"/>
      <c r="BN50" s="1329"/>
      <c r="BO50" s="1330"/>
      <c r="BP50" s="1316" t="s">
        <v>557</v>
      </c>
      <c r="BQ50" s="1316"/>
      <c r="BR50" s="1316"/>
      <c r="BS50" s="1316"/>
      <c r="BT50" s="1316"/>
      <c r="BU50" s="1316"/>
      <c r="BV50" s="1316"/>
      <c r="BW50" s="1316"/>
      <c r="BX50" s="1316" t="s">
        <v>558</v>
      </c>
      <c r="BY50" s="1316"/>
      <c r="BZ50" s="1316"/>
      <c r="CA50" s="1316"/>
      <c r="CB50" s="1316"/>
      <c r="CC50" s="1316"/>
      <c r="CD50" s="1316"/>
      <c r="CE50" s="1316"/>
      <c r="CF50" s="1316" t="s">
        <v>559</v>
      </c>
      <c r="CG50" s="1316"/>
      <c r="CH50" s="1316"/>
      <c r="CI50" s="1316"/>
      <c r="CJ50" s="1316"/>
      <c r="CK50" s="1316"/>
      <c r="CL50" s="1316"/>
      <c r="CM50" s="1316"/>
      <c r="CN50" s="1316" t="s">
        <v>560</v>
      </c>
      <c r="CO50" s="1316"/>
      <c r="CP50" s="1316"/>
      <c r="CQ50" s="1316"/>
      <c r="CR50" s="1316"/>
      <c r="CS50" s="1316"/>
      <c r="CT50" s="1316"/>
      <c r="CU50" s="1316"/>
      <c r="CV50" s="1316" t="s">
        <v>561</v>
      </c>
      <c r="CW50" s="1316"/>
      <c r="CX50" s="1316"/>
      <c r="CY50" s="1316"/>
      <c r="CZ50" s="1316"/>
      <c r="DA50" s="1316"/>
      <c r="DB50" s="1316"/>
      <c r="DC50" s="1316"/>
    </row>
    <row r="51" spans="1:109" ht="13.5" customHeight="1" x14ac:dyDescent="0.15">
      <c r="B51" s="395"/>
      <c r="G51" s="1327"/>
      <c r="H51" s="1327"/>
      <c r="I51" s="1331"/>
      <c r="J51" s="1331"/>
      <c r="K51" s="1317"/>
      <c r="L51" s="1317"/>
      <c r="M51" s="1317"/>
      <c r="N51" s="1317"/>
      <c r="AM51" s="404"/>
      <c r="AN51" s="1315" t="s">
        <v>610</v>
      </c>
      <c r="AO51" s="1315"/>
      <c r="AP51" s="1315"/>
      <c r="AQ51" s="1315"/>
      <c r="AR51" s="1315"/>
      <c r="AS51" s="1315"/>
      <c r="AT51" s="1315"/>
      <c r="AU51" s="1315"/>
      <c r="AV51" s="1315"/>
      <c r="AW51" s="1315"/>
      <c r="AX51" s="1315"/>
      <c r="AY51" s="1315"/>
      <c r="AZ51" s="1315"/>
      <c r="BA51" s="1315"/>
      <c r="BB51" s="1315" t="s">
        <v>611</v>
      </c>
      <c r="BC51" s="1315"/>
      <c r="BD51" s="1315"/>
      <c r="BE51" s="1315"/>
      <c r="BF51" s="1315"/>
      <c r="BG51" s="1315"/>
      <c r="BH51" s="1315"/>
      <c r="BI51" s="1315"/>
      <c r="BJ51" s="1315"/>
      <c r="BK51" s="1315"/>
      <c r="BL51" s="1315"/>
      <c r="BM51" s="1315"/>
      <c r="BN51" s="1315"/>
      <c r="BO51" s="1315"/>
      <c r="BP51" s="1312"/>
      <c r="BQ51" s="1312"/>
      <c r="BR51" s="1312"/>
      <c r="BS51" s="1312"/>
      <c r="BT51" s="1312"/>
      <c r="BU51" s="1312"/>
      <c r="BV51" s="1312"/>
      <c r="BW51" s="1312"/>
      <c r="BX51" s="1312"/>
      <c r="BY51" s="1312"/>
      <c r="BZ51" s="1312"/>
      <c r="CA51" s="1312"/>
      <c r="CB51" s="1312"/>
      <c r="CC51" s="1312"/>
      <c r="CD51" s="1312"/>
      <c r="CE51" s="1312"/>
      <c r="CF51" s="1312"/>
      <c r="CG51" s="1312"/>
      <c r="CH51" s="1312"/>
      <c r="CI51" s="1312"/>
      <c r="CJ51" s="1312"/>
      <c r="CK51" s="1312"/>
      <c r="CL51" s="1312"/>
      <c r="CM51" s="1312"/>
      <c r="CN51" s="1312"/>
      <c r="CO51" s="1312"/>
      <c r="CP51" s="1312"/>
      <c r="CQ51" s="1312"/>
      <c r="CR51" s="1312"/>
      <c r="CS51" s="1312"/>
      <c r="CT51" s="1312"/>
      <c r="CU51" s="1312"/>
      <c r="CV51" s="1312"/>
      <c r="CW51" s="1312"/>
      <c r="CX51" s="1312"/>
      <c r="CY51" s="1312"/>
      <c r="CZ51" s="1312"/>
      <c r="DA51" s="1312"/>
      <c r="DB51" s="1312"/>
      <c r="DC51" s="1312"/>
    </row>
    <row r="52" spans="1:109" x14ac:dyDescent="0.15">
      <c r="B52" s="395"/>
      <c r="G52" s="1327"/>
      <c r="H52" s="1327"/>
      <c r="I52" s="1331"/>
      <c r="J52" s="1331"/>
      <c r="K52" s="1317"/>
      <c r="L52" s="1317"/>
      <c r="M52" s="1317"/>
      <c r="N52" s="1317"/>
      <c r="AM52" s="404"/>
      <c r="AN52" s="1315"/>
      <c r="AO52" s="1315"/>
      <c r="AP52" s="1315"/>
      <c r="AQ52" s="1315"/>
      <c r="AR52" s="1315"/>
      <c r="AS52" s="1315"/>
      <c r="AT52" s="1315"/>
      <c r="AU52" s="1315"/>
      <c r="AV52" s="1315"/>
      <c r="AW52" s="1315"/>
      <c r="AX52" s="1315"/>
      <c r="AY52" s="1315"/>
      <c r="AZ52" s="1315"/>
      <c r="BA52" s="1315"/>
      <c r="BB52" s="1315"/>
      <c r="BC52" s="1315"/>
      <c r="BD52" s="1315"/>
      <c r="BE52" s="1315"/>
      <c r="BF52" s="1315"/>
      <c r="BG52" s="1315"/>
      <c r="BH52" s="1315"/>
      <c r="BI52" s="1315"/>
      <c r="BJ52" s="1315"/>
      <c r="BK52" s="1315"/>
      <c r="BL52" s="1315"/>
      <c r="BM52" s="1315"/>
      <c r="BN52" s="1315"/>
      <c r="BO52" s="1315"/>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x14ac:dyDescent="0.15">
      <c r="A53" s="403"/>
      <c r="B53" s="395"/>
      <c r="G53" s="1327"/>
      <c r="H53" s="1327"/>
      <c r="I53" s="1310"/>
      <c r="J53" s="1310"/>
      <c r="K53" s="1317"/>
      <c r="L53" s="1317"/>
      <c r="M53" s="1317"/>
      <c r="N53" s="1317"/>
      <c r="AM53" s="404"/>
      <c r="AN53" s="1315"/>
      <c r="AO53" s="1315"/>
      <c r="AP53" s="1315"/>
      <c r="AQ53" s="1315"/>
      <c r="AR53" s="1315"/>
      <c r="AS53" s="1315"/>
      <c r="AT53" s="1315"/>
      <c r="AU53" s="1315"/>
      <c r="AV53" s="1315"/>
      <c r="AW53" s="1315"/>
      <c r="AX53" s="1315"/>
      <c r="AY53" s="1315"/>
      <c r="AZ53" s="1315"/>
      <c r="BA53" s="1315"/>
      <c r="BB53" s="1315" t="s">
        <v>612</v>
      </c>
      <c r="BC53" s="1315"/>
      <c r="BD53" s="1315"/>
      <c r="BE53" s="1315"/>
      <c r="BF53" s="1315"/>
      <c r="BG53" s="1315"/>
      <c r="BH53" s="1315"/>
      <c r="BI53" s="1315"/>
      <c r="BJ53" s="1315"/>
      <c r="BK53" s="1315"/>
      <c r="BL53" s="1315"/>
      <c r="BM53" s="1315"/>
      <c r="BN53" s="1315"/>
      <c r="BO53" s="1315"/>
      <c r="BP53" s="1312">
        <v>55.5</v>
      </c>
      <c r="BQ53" s="1312"/>
      <c r="BR53" s="1312"/>
      <c r="BS53" s="1312"/>
      <c r="BT53" s="1312"/>
      <c r="BU53" s="1312"/>
      <c r="BV53" s="1312"/>
      <c r="BW53" s="1312"/>
      <c r="BX53" s="1312">
        <v>57.3</v>
      </c>
      <c r="BY53" s="1312"/>
      <c r="BZ53" s="1312"/>
      <c r="CA53" s="1312"/>
      <c r="CB53" s="1312"/>
      <c r="CC53" s="1312"/>
      <c r="CD53" s="1312"/>
      <c r="CE53" s="1312"/>
      <c r="CF53" s="1312">
        <v>59.8</v>
      </c>
      <c r="CG53" s="1312"/>
      <c r="CH53" s="1312"/>
      <c r="CI53" s="1312"/>
      <c r="CJ53" s="1312"/>
      <c r="CK53" s="1312"/>
      <c r="CL53" s="1312"/>
      <c r="CM53" s="1312"/>
      <c r="CN53" s="1312">
        <v>61.5</v>
      </c>
      <c r="CO53" s="1312"/>
      <c r="CP53" s="1312"/>
      <c r="CQ53" s="1312"/>
      <c r="CR53" s="1312"/>
      <c r="CS53" s="1312"/>
      <c r="CT53" s="1312"/>
      <c r="CU53" s="1312"/>
      <c r="CV53" s="1312">
        <v>62.9</v>
      </c>
      <c r="CW53" s="1312"/>
      <c r="CX53" s="1312"/>
      <c r="CY53" s="1312"/>
      <c r="CZ53" s="1312"/>
      <c r="DA53" s="1312"/>
      <c r="DB53" s="1312"/>
      <c r="DC53" s="1312"/>
    </row>
    <row r="54" spans="1:109" x14ac:dyDescent="0.15">
      <c r="A54" s="403"/>
      <c r="B54" s="395"/>
      <c r="G54" s="1327"/>
      <c r="H54" s="1327"/>
      <c r="I54" s="1310"/>
      <c r="J54" s="1310"/>
      <c r="K54" s="1317"/>
      <c r="L54" s="1317"/>
      <c r="M54" s="1317"/>
      <c r="N54" s="1317"/>
      <c r="AM54" s="404"/>
      <c r="AN54" s="1315"/>
      <c r="AO54" s="1315"/>
      <c r="AP54" s="1315"/>
      <c r="AQ54" s="1315"/>
      <c r="AR54" s="1315"/>
      <c r="AS54" s="1315"/>
      <c r="AT54" s="1315"/>
      <c r="AU54" s="1315"/>
      <c r="AV54" s="1315"/>
      <c r="AW54" s="1315"/>
      <c r="AX54" s="1315"/>
      <c r="AY54" s="1315"/>
      <c r="AZ54" s="1315"/>
      <c r="BA54" s="1315"/>
      <c r="BB54" s="1315"/>
      <c r="BC54" s="1315"/>
      <c r="BD54" s="1315"/>
      <c r="BE54" s="1315"/>
      <c r="BF54" s="1315"/>
      <c r="BG54" s="1315"/>
      <c r="BH54" s="1315"/>
      <c r="BI54" s="1315"/>
      <c r="BJ54" s="1315"/>
      <c r="BK54" s="1315"/>
      <c r="BL54" s="1315"/>
      <c r="BM54" s="1315"/>
      <c r="BN54" s="1315"/>
      <c r="BO54" s="1315"/>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x14ac:dyDescent="0.15">
      <c r="A55" s="403"/>
      <c r="B55" s="395"/>
      <c r="G55" s="1310"/>
      <c r="H55" s="1310"/>
      <c r="I55" s="1310"/>
      <c r="J55" s="1310"/>
      <c r="K55" s="1317"/>
      <c r="L55" s="1317"/>
      <c r="M55" s="1317"/>
      <c r="N55" s="1317"/>
      <c r="AN55" s="1316" t="s">
        <v>613</v>
      </c>
      <c r="AO55" s="1316"/>
      <c r="AP55" s="1316"/>
      <c r="AQ55" s="1316"/>
      <c r="AR55" s="1316"/>
      <c r="AS55" s="1316"/>
      <c r="AT55" s="1316"/>
      <c r="AU55" s="1316"/>
      <c r="AV55" s="1316"/>
      <c r="AW55" s="1316"/>
      <c r="AX55" s="1316"/>
      <c r="AY55" s="1316"/>
      <c r="AZ55" s="1316"/>
      <c r="BA55" s="1316"/>
      <c r="BB55" s="1315" t="s">
        <v>611</v>
      </c>
      <c r="BC55" s="1315"/>
      <c r="BD55" s="1315"/>
      <c r="BE55" s="1315"/>
      <c r="BF55" s="1315"/>
      <c r="BG55" s="1315"/>
      <c r="BH55" s="1315"/>
      <c r="BI55" s="1315"/>
      <c r="BJ55" s="1315"/>
      <c r="BK55" s="1315"/>
      <c r="BL55" s="1315"/>
      <c r="BM55" s="1315"/>
      <c r="BN55" s="1315"/>
      <c r="BO55" s="1315"/>
      <c r="BP55" s="1312">
        <v>56.8</v>
      </c>
      <c r="BQ55" s="1312"/>
      <c r="BR55" s="1312"/>
      <c r="BS55" s="1312"/>
      <c r="BT55" s="1312"/>
      <c r="BU55" s="1312"/>
      <c r="BV55" s="1312"/>
      <c r="BW55" s="1312"/>
      <c r="BX55" s="1312">
        <v>52.3</v>
      </c>
      <c r="BY55" s="1312"/>
      <c r="BZ55" s="1312"/>
      <c r="CA55" s="1312"/>
      <c r="CB55" s="1312"/>
      <c r="CC55" s="1312"/>
      <c r="CD55" s="1312"/>
      <c r="CE55" s="1312"/>
      <c r="CF55" s="1312">
        <v>55.4</v>
      </c>
      <c r="CG55" s="1312"/>
      <c r="CH55" s="1312"/>
      <c r="CI55" s="1312"/>
      <c r="CJ55" s="1312"/>
      <c r="CK55" s="1312"/>
      <c r="CL55" s="1312"/>
      <c r="CM55" s="1312"/>
      <c r="CN55" s="1312">
        <v>52.7</v>
      </c>
      <c r="CO55" s="1312"/>
      <c r="CP55" s="1312"/>
      <c r="CQ55" s="1312"/>
      <c r="CR55" s="1312"/>
      <c r="CS55" s="1312"/>
      <c r="CT55" s="1312"/>
      <c r="CU55" s="1312"/>
      <c r="CV55" s="1312">
        <v>49.7</v>
      </c>
      <c r="CW55" s="1312"/>
      <c r="CX55" s="1312"/>
      <c r="CY55" s="1312"/>
      <c r="CZ55" s="1312"/>
      <c r="DA55" s="1312"/>
      <c r="DB55" s="1312"/>
      <c r="DC55" s="1312"/>
    </row>
    <row r="56" spans="1:109" x14ac:dyDescent="0.15">
      <c r="A56" s="403"/>
      <c r="B56" s="395"/>
      <c r="G56" s="1310"/>
      <c r="H56" s="1310"/>
      <c r="I56" s="1310"/>
      <c r="J56" s="1310"/>
      <c r="K56" s="1317"/>
      <c r="L56" s="1317"/>
      <c r="M56" s="1317"/>
      <c r="N56" s="1317"/>
      <c r="AN56" s="1316"/>
      <c r="AO56" s="1316"/>
      <c r="AP56" s="1316"/>
      <c r="AQ56" s="1316"/>
      <c r="AR56" s="1316"/>
      <c r="AS56" s="1316"/>
      <c r="AT56" s="1316"/>
      <c r="AU56" s="1316"/>
      <c r="AV56" s="1316"/>
      <c r="AW56" s="1316"/>
      <c r="AX56" s="1316"/>
      <c r="AY56" s="1316"/>
      <c r="AZ56" s="1316"/>
      <c r="BA56" s="1316"/>
      <c r="BB56" s="1315"/>
      <c r="BC56" s="1315"/>
      <c r="BD56" s="1315"/>
      <c r="BE56" s="1315"/>
      <c r="BF56" s="1315"/>
      <c r="BG56" s="1315"/>
      <c r="BH56" s="1315"/>
      <c r="BI56" s="1315"/>
      <c r="BJ56" s="1315"/>
      <c r="BK56" s="1315"/>
      <c r="BL56" s="1315"/>
      <c r="BM56" s="1315"/>
      <c r="BN56" s="1315"/>
      <c r="BO56" s="1315"/>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403" customFormat="1" x14ac:dyDescent="0.15">
      <c r="B57" s="407"/>
      <c r="G57" s="1310"/>
      <c r="H57" s="1310"/>
      <c r="I57" s="1313"/>
      <c r="J57" s="1313"/>
      <c r="K57" s="1317"/>
      <c r="L57" s="1317"/>
      <c r="M57" s="1317"/>
      <c r="N57" s="1317"/>
      <c r="AM57" s="388"/>
      <c r="AN57" s="1316"/>
      <c r="AO57" s="1316"/>
      <c r="AP57" s="1316"/>
      <c r="AQ57" s="1316"/>
      <c r="AR57" s="1316"/>
      <c r="AS57" s="1316"/>
      <c r="AT57" s="1316"/>
      <c r="AU57" s="1316"/>
      <c r="AV57" s="1316"/>
      <c r="AW57" s="1316"/>
      <c r="AX57" s="1316"/>
      <c r="AY57" s="1316"/>
      <c r="AZ57" s="1316"/>
      <c r="BA57" s="1316"/>
      <c r="BB57" s="1315" t="s">
        <v>612</v>
      </c>
      <c r="BC57" s="1315"/>
      <c r="BD57" s="1315"/>
      <c r="BE57" s="1315"/>
      <c r="BF57" s="1315"/>
      <c r="BG57" s="1315"/>
      <c r="BH57" s="1315"/>
      <c r="BI57" s="1315"/>
      <c r="BJ57" s="1315"/>
      <c r="BK57" s="1315"/>
      <c r="BL57" s="1315"/>
      <c r="BM57" s="1315"/>
      <c r="BN57" s="1315"/>
      <c r="BO57" s="1315"/>
      <c r="BP57" s="1312">
        <v>54</v>
      </c>
      <c r="BQ57" s="1312"/>
      <c r="BR57" s="1312"/>
      <c r="BS57" s="1312"/>
      <c r="BT57" s="1312"/>
      <c r="BU57" s="1312"/>
      <c r="BV57" s="1312"/>
      <c r="BW57" s="1312"/>
      <c r="BX57" s="1312">
        <v>57.1</v>
      </c>
      <c r="BY57" s="1312"/>
      <c r="BZ57" s="1312"/>
      <c r="CA57" s="1312"/>
      <c r="CB57" s="1312"/>
      <c r="CC57" s="1312"/>
      <c r="CD57" s="1312"/>
      <c r="CE57" s="1312"/>
      <c r="CF57" s="1312">
        <v>58.7</v>
      </c>
      <c r="CG57" s="1312"/>
      <c r="CH57" s="1312"/>
      <c r="CI57" s="1312"/>
      <c r="CJ57" s="1312"/>
      <c r="CK57" s="1312"/>
      <c r="CL57" s="1312"/>
      <c r="CM57" s="1312"/>
      <c r="CN57" s="1312">
        <v>59.9</v>
      </c>
      <c r="CO57" s="1312"/>
      <c r="CP57" s="1312"/>
      <c r="CQ57" s="1312"/>
      <c r="CR57" s="1312"/>
      <c r="CS57" s="1312"/>
      <c r="CT57" s="1312"/>
      <c r="CU57" s="1312"/>
      <c r="CV57" s="1312">
        <v>60.6</v>
      </c>
      <c r="CW57" s="1312"/>
      <c r="CX57" s="1312"/>
      <c r="CY57" s="1312"/>
      <c r="CZ57" s="1312"/>
      <c r="DA57" s="1312"/>
      <c r="DB57" s="1312"/>
      <c r="DC57" s="1312"/>
      <c r="DD57" s="408"/>
      <c r="DE57" s="407"/>
    </row>
    <row r="58" spans="1:109" s="403" customFormat="1" x14ac:dyDescent="0.15">
      <c r="A58" s="388"/>
      <c r="B58" s="407"/>
      <c r="G58" s="1310"/>
      <c r="H58" s="1310"/>
      <c r="I58" s="1313"/>
      <c r="J58" s="1313"/>
      <c r="K58" s="1317"/>
      <c r="L58" s="1317"/>
      <c r="M58" s="1317"/>
      <c r="N58" s="1317"/>
      <c r="AM58" s="388"/>
      <c r="AN58" s="1316"/>
      <c r="AO58" s="1316"/>
      <c r="AP58" s="1316"/>
      <c r="AQ58" s="1316"/>
      <c r="AR58" s="1316"/>
      <c r="AS58" s="1316"/>
      <c r="AT58" s="1316"/>
      <c r="AU58" s="1316"/>
      <c r="AV58" s="1316"/>
      <c r="AW58" s="1316"/>
      <c r="AX58" s="1316"/>
      <c r="AY58" s="1316"/>
      <c r="AZ58" s="1316"/>
      <c r="BA58" s="1316"/>
      <c r="BB58" s="1315"/>
      <c r="BC58" s="1315"/>
      <c r="BD58" s="1315"/>
      <c r="BE58" s="1315"/>
      <c r="BF58" s="1315"/>
      <c r="BG58" s="1315"/>
      <c r="BH58" s="1315"/>
      <c r="BI58" s="1315"/>
      <c r="BJ58" s="1315"/>
      <c r="BK58" s="1315"/>
      <c r="BL58" s="1315"/>
      <c r="BM58" s="1315"/>
      <c r="BN58" s="1315"/>
      <c r="BO58" s="1315"/>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614</v>
      </c>
    </row>
    <row r="64" spans="1:109" x14ac:dyDescent="0.15">
      <c r="B64" s="395"/>
      <c r="G64" s="402"/>
      <c r="I64" s="415"/>
      <c r="J64" s="415"/>
      <c r="K64" s="415"/>
      <c r="L64" s="415"/>
      <c r="M64" s="415"/>
      <c r="N64" s="416"/>
      <c r="AM64" s="402"/>
      <c r="AN64" s="402" t="s">
        <v>607</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18" t="s">
        <v>615</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x14ac:dyDescent="0.15">
      <c r="B66" s="395"/>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x14ac:dyDescent="0.15">
      <c r="B67" s="395"/>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x14ac:dyDescent="0.15">
      <c r="B68" s="395"/>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x14ac:dyDescent="0.15">
      <c r="B69" s="395"/>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609</v>
      </c>
    </row>
    <row r="72" spans="2:107" x14ac:dyDescent="0.15">
      <c r="B72" s="395"/>
      <c r="G72" s="1310"/>
      <c r="H72" s="1310"/>
      <c r="I72" s="1310"/>
      <c r="J72" s="1310"/>
      <c r="K72" s="405"/>
      <c r="L72" s="405"/>
      <c r="M72" s="406"/>
      <c r="N72" s="406"/>
      <c r="AN72" s="1328"/>
      <c r="AO72" s="1329"/>
      <c r="AP72" s="1329"/>
      <c r="AQ72" s="1329"/>
      <c r="AR72" s="1329"/>
      <c r="AS72" s="1329"/>
      <c r="AT72" s="1329"/>
      <c r="AU72" s="1329"/>
      <c r="AV72" s="1329"/>
      <c r="AW72" s="1329"/>
      <c r="AX72" s="1329"/>
      <c r="AY72" s="1329"/>
      <c r="AZ72" s="1329"/>
      <c r="BA72" s="1329"/>
      <c r="BB72" s="1329"/>
      <c r="BC72" s="1329"/>
      <c r="BD72" s="1329"/>
      <c r="BE72" s="1329"/>
      <c r="BF72" s="1329"/>
      <c r="BG72" s="1329"/>
      <c r="BH72" s="1329"/>
      <c r="BI72" s="1329"/>
      <c r="BJ72" s="1329"/>
      <c r="BK72" s="1329"/>
      <c r="BL72" s="1329"/>
      <c r="BM72" s="1329"/>
      <c r="BN72" s="1329"/>
      <c r="BO72" s="1330"/>
      <c r="BP72" s="1316" t="s">
        <v>557</v>
      </c>
      <c r="BQ72" s="1316"/>
      <c r="BR72" s="1316"/>
      <c r="BS72" s="1316"/>
      <c r="BT72" s="1316"/>
      <c r="BU72" s="1316"/>
      <c r="BV72" s="1316"/>
      <c r="BW72" s="1316"/>
      <c r="BX72" s="1316" t="s">
        <v>558</v>
      </c>
      <c r="BY72" s="1316"/>
      <c r="BZ72" s="1316"/>
      <c r="CA72" s="1316"/>
      <c r="CB72" s="1316"/>
      <c r="CC72" s="1316"/>
      <c r="CD72" s="1316"/>
      <c r="CE72" s="1316"/>
      <c r="CF72" s="1316" t="s">
        <v>559</v>
      </c>
      <c r="CG72" s="1316"/>
      <c r="CH72" s="1316"/>
      <c r="CI72" s="1316"/>
      <c r="CJ72" s="1316"/>
      <c r="CK72" s="1316"/>
      <c r="CL72" s="1316"/>
      <c r="CM72" s="1316"/>
      <c r="CN72" s="1316" t="s">
        <v>560</v>
      </c>
      <c r="CO72" s="1316"/>
      <c r="CP72" s="1316"/>
      <c r="CQ72" s="1316"/>
      <c r="CR72" s="1316"/>
      <c r="CS72" s="1316"/>
      <c r="CT72" s="1316"/>
      <c r="CU72" s="1316"/>
      <c r="CV72" s="1316" t="s">
        <v>561</v>
      </c>
      <c r="CW72" s="1316"/>
      <c r="CX72" s="1316"/>
      <c r="CY72" s="1316"/>
      <c r="CZ72" s="1316"/>
      <c r="DA72" s="1316"/>
      <c r="DB72" s="1316"/>
      <c r="DC72" s="1316"/>
    </row>
    <row r="73" spans="2:107" x14ac:dyDescent="0.15">
      <c r="B73" s="395"/>
      <c r="G73" s="1327"/>
      <c r="H73" s="1327"/>
      <c r="I73" s="1327"/>
      <c r="J73" s="1327"/>
      <c r="K73" s="1311"/>
      <c r="L73" s="1311"/>
      <c r="M73" s="1311"/>
      <c r="N73" s="1311"/>
      <c r="AM73" s="404"/>
      <c r="AN73" s="1315" t="s">
        <v>610</v>
      </c>
      <c r="AO73" s="1315"/>
      <c r="AP73" s="1315"/>
      <c r="AQ73" s="1315"/>
      <c r="AR73" s="1315"/>
      <c r="AS73" s="1315"/>
      <c r="AT73" s="1315"/>
      <c r="AU73" s="1315"/>
      <c r="AV73" s="1315"/>
      <c r="AW73" s="1315"/>
      <c r="AX73" s="1315"/>
      <c r="AY73" s="1315"/>
      <c r="AZ73" s="1315"/>
      <c r="BA73" s="1315"/>
      <c r="BB73" s="1315" t="s">
        <v>611</v>
      </c>
      <c r="BC73" s="1315"/>
      <c r="BD73" s="1315"/>
      <c r="BE73" s="1315"/>
      <c r="BF73" s="1315"/>
      <c r="BG73" s="1315"/>
      <c r="BH73" s="1315"/>
      <c r="BI73" s="1315"/>
      <c r="BJ73" s="1315"/>
      <c r="BK73" s="1315"/>
      <c r="BL73" s="1315"/>
      <c r="BM73" s="1315"/>
      <c r="BN73" s="1315"/>
      <c r="BO73" s="1315"/>
      <c r="BP73" s="1312"/>
      <c r="BQ73" s="1312"/>
      <c r="BR73" s="1312"/>
      <c r="BS73" s="1312"/>
      <c r="BT73" s="1312"/>
      <c r="BU73" s="1312"/>
      <c r="BV73" s="1312"/>
      <c r="BW73" s="1312"/>
      <c r="BX73" s="1312"/>
      <c r="BY73" s="1312"/>
      <c r="BZ73" s="1312"/>
      <c r="CA73" s="1312"/>
      <c r="CB73" s="1312"/>
      <c r="CC73" s="1312"/>
      <c r="CD73" s="1312"/>
      <c r="CE73" s="1312"/>
      <c r="CF73" s="1312"/>
      <c r="CG73" s="1312"/>
      <c r="CH73" s="1312"/>
      <c r="CI73" s="1312"/>
      <c r="CJ73" s="1312"/>
      <c r="CK73" s="1312"/>
      <c r="CL73" s="1312"/>
      <c r="CM73" s="1312"/>
      <c r="CN73" s="1312"/>
      <c r="CO73" s="1312"/>
      <c r="CP73" s="1312"/>
      <c r="CQ73" s="1312"/>
      <c r="CR73" s="1312"/>
      <c r="CS73" s="1312"/>
      <c r="CT73" s="1312"/>
      <c r="CU73" s="1312"/>
      <c r="CV73" s="1312"/>
      <c r="CW73" s="1312"/>
      <c r="CX73" s="1312"/>
      <c r="CY73" s="1312"/>
      <c r="CZ73" s="1312"/>
      <c r="DA73" s="1312"/>
      <c r="DB73" s="1312"/>
      <c r="DC73" s="1312"/>
    </row>
    <row r="74" spans="2:107" x14ac:dyDescent="0.15">
      <c r="B74" s="395"/>
      <c r="G74" s="1327"/>
      <c r="H74" s="1327"/>
      <c r="I74" s="1327"/>
      <c r="J74" s="1327"/>
      <c r="K74" s="1311"/>
      <c r="L74" s="1311"/>
      <c r="M74" s="1311"/>
      <c r="N74" s="1311"/>
      <c r="AM74" s="404"/>
      <c r="AN74" s="1315"/>
      <c r="AO74" s="1315"/>
      <c r="AP74" s="1315"/>
      <c r="AQ74" s="1315"/>
      <c r="AR74" s="1315"/>
      <c r="AS74" s="1315"/>
      <c r="AT74" s="1315"/>
      <c r="AU74" s="1315"/>
      <c r="AV74" s="1315"/>
      <c r="AW74" s="1315"/>
      <c r="AX74" s="1315"/>
      <c r="AY74" s="1315"/>
      <c r="AZ74" s="1315"/>
      <c r="BA74" s="1315"/>
      <c r="BB74" s="1315"/>
      <c r="BC74" s="1315"/>
      <c r="BD74" s="1315"/>
      <c r="BE74" s="1315"/>
      <c r="BF74" s="1315"/>
      <c r="BG74" s="1315"/>
      <c r="BH74" s="1315"/>
      <c r="BI74" s="1315"/>
      <c r="BJ74" s="1315"/>
      <c r="BK74" s="1315"/>
      <c r="BL74" s="1315"/>
      <c r="BM74" s="1315"/>
      <c r="BN74" s="1315"/>
      <c r="BO74" s="1315"/>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x14ac:dyDescent="0.15">
      <c r="B75" s="395"/>
      <c r="G75" s="1327"/>
      <c r="H75" s="1327"/>
      <c r="I75" s="1310"/>
      <c r="J75" s="1310"/>
      <c r="K75" s="1317"/>
      <c r="L75" s="1317"/>
      <c r="M75" s="1317"/>
      <c r="N75" s="1317"/>
      <c r="AM75" s="404"/>
      <c r="AN75" s="1315"/>
      <c r="AO75" s="1315"/>
      <c r="AP75" s="1315"/>
      <c r="AQ75" s="1315"/>
      <c r="AR75" s="1315"/>
      <c r="AS75" s="1315"/>
      <c r="AT75" s="1315"/>
      <c r="AU75" s="1315"/>
      <c r="AV75" s="1315"/>
      <c r="AW75" s="1315"/>
      <c r="AX75" s="1315"/>
      <c r="AY75" s="1315"/>
      <c r="AZ75" s="1315"/>
      <c r="BA75" s="1315"/>
      <c r="BB75" s="1315" t="s">
        <v>616</v>
      </c>
      <c r="BC75" s="1315"/>
      <c r="BD75" s="1315"/>
      <c r="BE75" s="1315"/>
      <c r="BF75" s="1315"/>
      <c r="BG75" s="1315"/>
      <c r="BH75" s="1315"/>
      <c r="BI75" s="1315"/>
      <c r="BJ75" s="1315"/>
      <c r="BK75" s="1315"/>
      <c r="BL75" s="1315"/>
      <c r="BM75" s="1315"/>
      <c r="BN75" s="1315"/>
      <c r="BO75" s="1315"/>
      <c r="BP75" s="1312">
        <v>5.9</v>
      </c>
      <c r="BQ75" s="1312"/>
      <c r="BR75" s="1312"/>
      <c r="BS75" s="1312"/>
      <c r="BT75" s="1312"/>
      <c r="BU75" s="1312"/>
      <c r="BV75" s="1312"/>
      <c r="BW75" s="1312"/>
      <c r="BX75" s="1312">
        <v>5.0999999999999996</v>
      </c>
      <c r="BY75" s="1312"/>
      <c r="BZ75" s="1312"/>
      <c r="CA75" s="1312"/>
      <c r="CB75" s="1312"/>
      <c r="CC75" s="1312"/>
      <c r="CD75" s="1312"/>
      <c r="CE75" s="1312"/>
      <c r="CF75" s="1312">
        <v>4.7</v>
      </c>
      <c r="CG75" s="1312"/>
      <c r="CH75" s="1312"/>
      <c r="CI75" s="1312"/>
      <c r="CJ75" s="1312"/>
      <c r="CK75" s="1312"/>
      <c r="CL75" s="1312"/>
      <c r="CM75" s="1312"/>
      <c r="CN75" s="1312">
        <v>4.7</v>
      </c>
      <c r="CO75" s="1312"/>
      <c r="CP75" s="1312"/>
      <c r="CQ75" s="1312"/>
      <c r="CR75" s="1312"/>
      <c r="CS75" s="1312"/>
      <c r="CT75" s="1312"/>
      <c r="CU75" s="1312"/>
      <c r="CV75" s="1312">
        <v>4.7</v>
      </c>
      <c r="CW75" s="1312"/>
      <c r="CX75" s="1312"/>
      <c r="CY75" s="1312"/>
      <c r="CZ75" s="1312"/>
      <c r="DA75" s="1312"/>
      <c r="DB75" s="1312"/>
      <c r="DC75" s="1312"/>
    </row>
    <row r="76" spans="2:107" x14ac:dyDescent="0.15">
      <c r="B76" s="395"/>
      <c r="G76" s="1327"/>
      <c r="H76" s="1327"/>
      <c r="I76" s="1310"/>
      <c r="J76" s="1310"/>
      <c r="K76" s="1317"/>
      <c r="L76" s="1317"/>
      <c r="M76" s="1317"/>
      <c r="N76" s="1317"/>
      <c r="AM76" s="404"/>
      <c r="AN76" s="1315"/>
      <c r="AO76" s="1315"/>
      <c r="AP76" s="1315"/>
      <c r="AQ76" s="1315"/>
      <c r="AR76" s="1315"/>
      <c r="AS76" s="1315"/>
      <c r="AT76" s="1315"/>
      <c r="AU76" s="1315"/>
      <c r="AV76" s="1315"/>
      <c r="AW76" s="1315"/>
      <c r="AX76" s="1315"/>
      <c r="AY76" s="1315"/>
      <c r="AZ76" s="1315"/>
      <c r="BA76" s="1315"/>
      <c r="BB76" s="1315"/>
      <c r="BC76" s="1315"/>
      <c r="BD76" s="1315"/>
      <c r="BE76" s="1315"/>
      <c r="BF76" s="1315"/>
      <c r="BG76" s="1315"/>
      <c r="BH76" s="1315"/>
      <c r="BI76" s="1315"/>
      <c r="BJ76" s="1315"/>
      <c r="BK76" s="1315"/>
      <c r="BL76" s="1315"/>
      <c r="BM76" s="1315"/>
      <c r="BN76" s="1315"/>
      <c r="BO76" s="1315"/>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x14ac:dyDescent="0.15">
      <c r="B77" s="395"/>
      <c r="G77" s="1310"/>
      <c r="H77" s="1310"/>
      <c r="I77" s="1310"/>
      <c r="J77" s="1310"/>
      <c r="K77" s="1311"/>
      <c r="L77" s="1311"/>
      <c r="M77" s="1311"/>
      <c r="N77" s="1311"/>
      <c r="AN77" s="1316" t="s">
        <v>613</v>
      </c>
      <c r="AO77" s="1316"/>
      <c r="AP77" s="1316"/>
      <c r="AQ77" s="1316"/>
      <c r="AR77" s="1316"/>
      <c r="AS77" s="1316"/>
      <c r="AT77" s="1316"/>
      <c r="AU77" s="1316"/>
      <c r="AV77" s="1316"/>
      <c r="AW77" s="1316"/>
      <c r="AX77" s="1316"/>
      <c r="AY77" s="1316"/>
      <c r="AZ77" s="1316"/>
      <c r="BA77" s="1316"/>
      <c r="BB77" s="1315" t="s">
        <v>611</v>
      </c>
      <c r="BC77" s="1315"/>
      <c r="BD77" s="1315"/>
      <c r="BE77" s="1315"/>
      <c r="BF77" s="1315"/>
      <c r="BG77" s="1315"/>
      <c r="BH77" s="1315"/>
      <c r="BI77" s="1315"/>
      <c r="BJ77" s="1315"/>
      <c r="BK77" s="1315"/>
      <c r="BL77" s="1315"/>
      <c r="BM77" s="1315"/>
      <c r="BN77" s="1315"/>
      <c r="BO77" s="1315"/>
      <c r="BP77" s="1312">
        <v>56.8</v>
      </c>
      <c r="BQ77" s="1312"/>
      <c r="BR77" s="1312"/>
      <c r="BS77" s="1312"/>
      <c r="BT77" s="1312"/>
      <c r="BU77" s="1312"/>
      <c r="BV77" s="1312"/>
      <c r="BW77" s="1312"/>
      <c r="BX77" s="1312">
        <v>52.3</v>
      </c>
      <c r="BY77" s="1312"/>
      <c r="BZ77" s="1312"/>
      <c r="CA77" s="1312"/>
      <c r="CB77" s="1312"/>
      <c r="CC77" s="1312"/>
      <c r="CD77" s="1312"/>
      <c r="CE77" s="1312"/>
      <c r="CF77" s="1312">
        <v>55.4</v>
      </c>
      <c r="CG77" s="1312"/>
      <c r="CH77" s="1312"/>
      <c r="CI77" s="1312"/>
      <c r="CJ77" s="1312"/>
      <c r="CK77" s="1312"/>
      <c r="CL77" s="1312"/>
      <c r="CM77" s="1312"/>
      <c r="CN77" s="1312">
        <v>52.7</v>
      </c>
      <c r="CO77" s="1312"/>
      <c r="CP77" s="1312"/>
      <c r="CQ77" s="1312"/>
      <c r="CR77" s="1312"/>
      <c r="CS77" s="1312"/>
      <c r="CT77" s="1312"/>
      <c r="CU77" s="1312"/>
      <c r="CV77" s="1312">
        <v>49.7</v>
      </c>
      <c r="CW77" s="1312"/>
      <c r="CX77" s="1312"/>
      <c r="CY77" s="1312"/>
      <c r="CZ77" s="1312"/>
      <c r="DA77" s="1312"/>
      <c r="DB77" s="1312"/>
      <c r="DC77" s="1312"/>
    </row>
    <row r="78" spans="2:107" x14ac:dyDescent="0.15">
      <c r="B78" s="395"/>
      <c r="G78" s="1310"/>
      <c r="H78" s="1310"/>
      <c r="I78" s="1310"/>
      <c r="J78" s="1310"/>
      <c r="K78" s="1311"/>
      <c r="L78" s="1311"/>
      <c r="M78" s="1311"/>
      <c r="N78" s="1311"/>
      <c r="AN78" s="1316"/>
      <c r="AO78" s="1316"/>
      <c r="AP78" s="1316"/>
      <c r="AQ78" s="1316"/>
      <c r="AR78" s="1316"/>
      <c r="AS78" s="1316"/>
      <c r="AT78" s="1316"/>
      <c r="AU78" s="1316"/>
      <c r="AV78" s="1316"/>
      <c r="AW78" s="1316"/>
      <c r="AX78" s="1316"/>
      <c r="AY78" s="1316"/>
      <c r="AZ78" s="1316"/>
      <c r="BA78" s="1316"/>
      <c r="BB78" s="1315"/>
      <c r="BC78" s="1315"/>
      <c r="BD78" s="1315"/>
      <c r="BE78" s="1315"/>
      <c r="BF78" s="1315"/>
      <c r="BG78" s="1315"/>
      <c r="BH78" s="1315"/>
      <c r="BI78" s="1315"/>
      <c r="BJ78" s="1315"/>
      <c r="BK78" s="1315"/>
      <c r="BL78" s="1315"/>
      <c r="BM78" s="1315"/>
      <c r="BN78" s="1315"/>
      <c r="BO78" s="1315"/>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x14ac:dyDescent="0.15">
      <c r="B79" s="395"/>
      <c r="G79" s="1310"/>
      <c r="H79" s="1310"/>
      <c r="I79" s="1313"/>
      <c r="J79" s="1313"/>
      <c r="K79" s="1314"/>
      <c r="L79" s="1314"/>
      <c r="M79" s="1314"/>
      <c r="N79" s="1314"/>
      <c r="AN79" s="1316"/>
      <c r="AO79" s="1316"/>
      <c r="AP79" s="1316"/>
      <c r="AQ79" s="1316"/>
      <c r="AR79" s="1316"/>
      <c r="AS79" s="1316"/>
      <c r="AT79" s="1316"/>
      <c r="AU79" s="1316"/>
      <c r="AV79" s="1316"/>
      <c r="AW79" s="1316"/>
      <c r="AX79" s="1316"/>
      <c r="AY79" s="1316"/>
      <c r="AZ79" s="1316"/>
      <c r="BA79" s="1316"/>
      <c r="BB79" s="1315" t="s">
        <v>616</v>
      </c>
      <c r="BC79" s="1315"/>
      <c r="BD79" s="1315"/>
      <c r="BE79" s="1315"/>
      <c r="BF79" s="1315"/>
      <c r="BG79" s="1315"/>
      <c r="BH79" s="1315"/>
      <c r="BI79" s="1315"/>
      <c r="BJ79" s="1315"/>
      <c r="BK79" s="1315"/>
      <c r="BL79" s="1315"/>
      <c r="BM79" s="1315"/>
      <c r="BN79" s="1315"/>
      <c r="BO79" s="1315"/>
      <c r="BP79" s="1312">
        <v>10.199999999999999</v>
      </c>
      <c r="BQ79" s="1312"/>
      <c r="BR79" s="1312"/>
      <c r="BS79" s="1312"/>
      <c r="BT79" s="1312"/>
      <c r="BU79" s="1312"/>
      <c r="BV79" s="1312"/>
      <c r="BW79" s="1312"/>
      <c r="BX79" s="1312">
        <v>10</v>
      </c>
      <c r="BY79" s="1312"/>
      <c r="BZ79" s="1312"/>
      <c r="CA79" s="1312"/>
      <c r="CB79" s="1312"/>
      <c r="CC79" s="1312"/>
      <c r="CD79" s="1312"/>
      <c r="CE79" s="1312"/>
      <c r="CF79" s="1312">
        <v>9.6999999999999993</v>
      </c>
      <c r="CG79" s="1312"/>
      <c r="CH79" s="1312"/>
      <c r="CI79" s="1312"/>
      <c r="CJ79" s="1312"/>
      <c r="CK79" s="1312"/>
      <c r="CL79" s="1312"/>
      <c r="CM79" s="1312"/>
      <c r="CN79" s="1312">
        <v>9.5</v>
      </c>
      <c r="CO79" s="1312"/>
      <c r="CP79" s="1312"/>
      <c r="CQ79" s="1312"/>
      <c r="CR79" s="1312"/>
      <c r="CS79" s="1312"/>
      <c r="CT79" s="1312"/>
      <c r="CU79" s="1312"/>
      <c r="CV79" s="1312">
        <v>9.1999999999999993</v>
      </c>
      <c r="CW79" s="1312"/>
      <c r="CX79" s="1312"/>
      <c r="CY79" s="1312"/>
      <c r="CZ79" s="1312"/>
      <c r="DA79" s="1312"/>
      <c r="DB79" s="1312"/>
      <c r="DC79" s="1312"/>
    </row>
    <row r="80" spans="2:107" x14ac:dyDescent="0.15">
      <c r="B80" s="395"/>
      <c r="G80" s="1310"/>
      <c r="H80" s="1310"/>
      <c r="I80" s="1313"/>
      <c r="J80" s="1313"/>
      <c r="K80" s="1314"/>
      <c r="L80" s="1314"/>
      <c r="M80" s="1314"/>
      <c r="N80" s="1314"/>
      <c r="AN80" s="1316"/>
      <c r="AO80" s="1316"/>
      <c r="AP80" s="1316"/>
      <c r="AQ80" s="1316"/>
      <c r="AR80" s="1316"/>
      <c r="AS80" s="1316"/>
      <c r="AT80" s="1316"/>
      <c r="AU80" s="1316"/>
      <c r="AV80" s="1316"/>
      <c r="AW80" s="1316"/>
      <c r="AX80" s="1316"/>
      <c r="AY80" s="1316"/>
      <c r="AZ80" s="1316"/>
      <c r="BA80" s="1316"/>
      <c r="BB80" s="1315"/>
      <c r="BC80" s="1315"/>
      <c r="BD80" s="1315"/>
      <c r="BE80" s="1315"/>
      <c r="BF80" s="1315"/>
      <c r="BG80" s="1315"/>
      <c r="BH80" s="1315"/>
      <c r="BI80" s="1315"/>
      <c r="BJ80" s="1315"/>
      <c r="BK80" s="1315"/>
      <c r="BL80" s="1315"/>
      <c r="BM80" s="1315"/>
      <c r="BN80" s="1315"/>
      <c r="BO80" s="1315"/>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8Gl5yc17Oo+HujFnDWGzPTjq5XZsjmhOmMvd8W0dR/k+eIoMW4EwEIsGQDfzrdgKZUb9DIcnIL5kkOBFGUFOgw==" saltValue="+YE8G1addclg3gFc3U2XoA=="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60" zoomScaleNormal="6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503</v>
      </c>
    </row>
  </sheetData>
  <sheetProtection algorithmName="SHA-512" hashValue="arNY/ngoLq0AcQ08YWkLtj5G4OJXPjkQmqT3lyyCf8q8Xd9Gs+Z/zysCplXT+scSHFx+QiBMH2EBb06tYXUCaw==" saltValue="FG0SgNR31LsfyPRgmvLcW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90" zoomScaleNormal="9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503</v>
      </c>
    </row>
  </sheetData>
  <sheetProtection algorithmName="SHA-512" hashValue="9bC4B0G9tT+G75NamEDHyQalP6jvbY+vB/2COU5M13tYUFhee4D4396MjHwx6Rbf3NURIcwceWgPljxGLuokbw==" saltValue="Xs4WihHzuGPKbTz6CTAWn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554</v>
      </c>
      <c r="G2" s="157"/>
      <c r="H2" s="158"/>
    </row>
    <row r="3" spans="1:8" x14ac:dyDescent="0.15">
      <c r="A3" s="154" t="s">
        <v>547</v>
      </c>
      <c r="B3" s="159"/>
      <c r="C3" s="160"/>
      <c r="D3" s="161">
        <v>51673</v>
      </c>
      <c r="E3" s="162"/>
      <c r="F3" s="163">
        <v>81768</v>
      </c>
      <c r="G3" s="164"/>
      <c r="H3" s="165"/>
    </row>
    <row r="4" spans="1:8" x14ac:dyDescent="0.15">
      <c r="A4" s="166"/>
      <c r="B4" s="167"/>
      <c r="C4" s="168"/>
      <c r="D4" s="169">
        <v>30083</v>
      </c>
      <c r="E4" s="170"/>
      <c r="F4" s="171">
        <v>37917</v>
      </c>
      <c r="G4" s="172"/>
      <c r="H4" s="173"/>
    </row>
    <row r="5" spans="1:8" x14ac:dyDescent="0.15">
      <c r="A5" s="154" t="s">
        <v>549</v>
      </c>
      <c r="B5" s="159"/>
      <c r="C5" s="160"/>
      <c r="D5" s="161">
        <v>79638</v>
      </c>
      <c r="E5" s="162"/>
      <c r="F5" s="163">
        <v>65876</v>
      </c>
      <c r="G5" s="164"/>
      <c r="H5" s="165"/>
    </row>
    <row r="6" spans="1:8" x14ac:dyDescent="0.15">
      <c r="A6" s="166"/>
      <c r="B6" s="167"/>
      <c r="C6" s="168"/>
      <c r="D6" s="169">
        <v>52361</v>
      </c>
      <c r="E6" s="170"/>
      <c r="F6" s="171">
        <v>36484</v>
      </c>
      <c r="G6" s="172"/>
      <c r="H6" s="173"/>
    </row>
    <row r="7" spans="1:8" x14ac:dyDescent="0.15">
      <c r="A7" s="154" t="s">
        <v>550</v>
      </c>
      <c r="B7" s="159"/>
      <c r="C7" s="160"/>
      <c r="D7" s="161">
        <v>60846</v>
      </c>
      <c r="E7" s="162"/>
      <c r="F7" s="163">
        <v>68468</v>
      </c>
      <c r="G7" s="164"/>
      <c r="H7" s="165"/>
    </row>
    <row r="8" spans="1:8" x14ac:dyDescent="0.15">
      <c r="A8" s="166"/>
      <c r="B8" s="167"/>
      <c r="C8" s="168"/>
      <c r="D8" s="169">
        <v>34694</v>
      </c>
      <c r="E8" s="170"/>
      <c r="F8" s="171">
        <v>34140</v>
      </c>
      <c r="G8" s="172"/>
      <c r="H8" s="173"/>
    </row>
    <row r="9" spans="1:8" x14ac:dyDescent="0.15">
      <c r="A9" s="154" t="s">
        <v>551</v>
      </c>
      <c r="B9" s="159"/>
      <c r="C9" s="160"/>
      <c r="D9" s="161">
        <v>72370</v>
      </c>
      <c r="E9" s="162"/>
      <c r="F9" s="163">
        <v>69729</v>
      </c>
      <c r="G9" s="164"/>
      <c r="H9" s="165"/>
    </row>
    <row r="10" spans="1:8" x14ac:dyDescent="0.15">
      <c r="A10" s="166"/>
      <c r="B10" s="167"/>
      <c r="C10" s="168"/>
      <c r="D10" s="169">
        <v>56775</v>
      </c>
      <c r="E10" s="170"/>
      <c r="F10" s="171">
        <v>38908</v>
      </c>
      <c r="G10" s="172"/>
      <c r="H10" s="173"/>
    </row>
    <row r="11" spans="1:8" x14ac:dyDescent="0.15">
      <c r="A11" s="154" t="s">
        <v>552</v>
      </c>
      <c r="B11" s="159"/>
      <c r="C11" s="160"/>
      <c r="D11" s="161">
        <v>51579</v>
      </c>
      <c r="E11" s="162"/>
      <c r="F11" s="163">
        <v>74581</v>
      </c>
      <c r="G11" s="164"/>
      <c r="H11" s="165"/>
    </row>
    <row r="12" spans="1:8" x14ac:dyDescent="0.15">
      <c r="A12" s="166"/>
      <c r="B12" s="167"/>
      <c r="C12" s="174"/>
      <c r="D12" s="169">
        <v>32545</v>
      </c>
      <c r="E12" s="170"/>
      <c r="F12" s="171">
        <v>41563</v>
      </c>
      <c r="G12" s="172"/>
      <c r="H12" s="173"/>
    </row>
    <row r="13" spans="1:8" x14ac:dyDescent="0.15">
      <c r="A13" s="154"/>
      <c r="B13" s="159"/>
      <c r="C13" s="175"/>
      <c r="D13" s="176">
        <v>63221</v>
      </c>
      <c r="E13" s="177"/>
      <c r="F13" s="178">
        <v>72084</v>
      </c>
      <c r="G13" s="179"/>
      <c r="H13" s="165"/>
    </row>
    <row r="14" spans="1:8" x14ac:dyDescent="0.15">
      <c r="A14" s="166"/>
      <c r="B14" s="167"/>
      <c r="C14" s="168"/>
      <c r="D14" s="169">
        <v>41292</v>
      </c>
      <c r="E14" s="170"/>
      <c r="F14" s="171">
        <v>37802</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6.79</v>
      </c>
      <c r="C19" s="180">
        <f>ROUND(VALUE(SUBSTITUTE(実質収支比率等に係る経年分析!G$48,"▲","-")),2)</f>
        <v>3.61</v>
      </c>
      <c r="D19" s="180">
        <f>ROUND(VALUE(SUBSTITUTE(実質収支比率等に係る経年分析!H$48,"▲","-")),2)</f>
        <v>3.36</v>
      </c>
      <c r="E19" s="180">
        <f>ROUND(VALUE(SUBSTITUTE(実質収支比率等に係る経年分析!I$48,"▲","-")),2)</f>
        <v>4.55</v>
      </c>
      <c r="F19" s="180">
        <f>ROUND(VALUE(SUBSTITUTE(実質収支比率等に係る経年分析!J$48,"▲","-")),2)</f>
        <v>3.81</v>
      </c>
    </row>
    <row r="20" spans="1:11" x14ac:dyDescent="0.15">
      <c r="A20" s="180" t="s">
        <v>55</v>
      </c>
      <c r="B20" s="180">
        <f>ROUND(VALUE(SUBSTITUTE(実質収支比率等に係る経年分析!F$47,"▲","-")),2)</f>
        <v>50.84</v>
      </c>
      <c r="C20" s="180">
        <f>ROUND(VALUE(SUBSTITUTE(実質収支比率等に係る経年分析!G$47,"▲","-")),2)</f>
        <v>51.89</v>
      </c>
      <c r="D20" s="180">
        <f>ROUND(VALUE(SUBSTITUTE(実質収支比率等に係る経年分析!H$47,"▲","-")),2)</f>
        <v>50.67</v>
      </c>
      <c r="E20" s="180">
        <f>ROUND(VALUE(SUBSTITUTE(実質収支比率等に係る経年分析!I$47,"▲","-")),2)</f>
        <v>51.55</v>
      </c>
      <c r="F20" s="180">
        <f>ROUND(VALUE(SUBSTITUTE(実質収支比率等に係る経年分析!J$47,"▲","-")),2)</f>
        <v>48.49</v>
      </c>
    </row>
    <row r="21" spans="1:11" x14ac:dyDescent="0.15">
      <c r="A21" s="180" t="s">
        <v>56</v>
      </c>
      <c r="B21" s="180">
        <f>IF(ISNUMBER(VALUE(SUBSTITUTE(実質収支比率等に係る経年分析!F$49,"▲","-"))),ROUND(VALUE(SUBSTITUTE(実質収支比率等に係る経年分析!F$49,"▲","-")),2),NA())</f>
        <v>0.19</v>
      </c>
      <c r="C21" s="180">
        <f>IF(ISNUMBER(VALUE(SUBSTITUTE(実質収支比率等に係る経年分析!G$49,"▲","-"))),ROUND(VALUE(SUBSTITUTE(実質収支比率等に係る経年分析!G$49,"▲","-")),2),NA())</f>
        <v>-5.53</v>
      </c>
      <c r="D21" s="180">
        <f>IF(ISNUMBER(VALUE(SUBSTITUTE(実質収支比率等に係る経年分析!H$49,"▲","-"))),ROUND(VALUE(SUBSTITUTE(実質収支比率等に係る経年分析!H$49,"▲","-")),2),NA())</f>
        <v>-2.5499999999999998</v>
      </c>
      <c r="E21" s="180">
        <f>IF(ISNUMBER(VALUE(SUBSTITUTE(実質収支比率等に係る経年分析!I$49,"▲","-"))),ROUND(VALUE(SUBSTITUTE(実質収支比率等に係る経年分析!I$49,"▲","-")),2),NA())</f>
        <v>-0.83</v>
      </c>
      <c r="F21" s="180">
        <f>IF(ISNUMBER(VALUE(SUBSTITUTE(実質収支比率等に係る経年分析!J$49,"▲","-"))),ROUND(VALUE(SUBSTITUTE(実質収支比率等に係る経年分析!J$49,"▲","-")),2),NA())</f>
        <v>-5.61</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f>IF(ROUND(VALUE(SUBSTITUTE(連結実質赤字比率に係る赤字・黒字の構成分析!G$42,"▲", "-")), 2) &lt; 0, ABS(ROUND(VALUE(SUBSTITUTE(連結実質赤字比率に係る赤字・黒字の構成分析!G$42,"▲", "-")), 2)), NA())</f>
        <v>0.15</v>
      </c>
      <c r="E28" s="181" t="e">
        <f>IF(ROUND(VALUE(SUBSTITUTE(連結実質赤字比率に係る赤字・黒字の構成分析!G$42,"▲", "-")), 2) &gt;= 0, ABS(ROUND(VALUE(SUBSTITUTE(連結実質赤字比率に係る赤字・黒字の構成分析!G$42,"▲", "-")), 2)), NA())</f>
        <v>#N/A</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0.08</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0.09</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0.12</v>
      </c>
    </row>
    <row r="31" spans="1:11" x14ac:dyDescent="0.15">
      <c r="A31" s="181" t="str">
        <f>IF(連結実質赤字比率に係る赤字・黒字の構成分析!C$39="",NA(),連結実質赤字比率に係る赤字・黒字の構成分析!C$39)</f>
        <v>国民健康保険特別会計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0.68</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0.84</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0.64</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0.33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0.16</v>
      </c>
    </row>
    <row r="32" spans="1:11" x14ac:dyDescent="0.15">
      <c r="A32" s="181" t="str">
        <f>IF(連結実質赤字比率に係る赤字・黒字の構成分析!C$38="",NA(),連結実質赤字比率に係る赤字・黒字の構成分析!C$38)</f>
        <v>介護保険保険事業特別会計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0.84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0.73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0.33</v>
      </c>
    </row>
    <row r="33" spans="1:16" x14ac:dyDescent="0.15">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1.1000000000000001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1.03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1.04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1.08</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6.78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3.61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3.35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4.54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3.81</v>
      </c>
    </row>
    <row r="35" spans="1:16" x14ac:dyDescent="0.15">
      <c r="A35" s="181" t="str">
        <f>IF(連結実質赤字比率に係る赤字・黒字の構成分析!C$35="",NA(),連結実質赤字比率に係る赤字・黒字の構成分析!C$35)</f>
        <v>病院事業会計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0.98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3.52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3.95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5.38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4.99</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22.24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23.56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24.22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24.77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25.62</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2526</v>
      </c>
      <c r="E42" s="182"/>
      <c r="F42" s="182"/>
      <c r="G42" s="182">
        <f>'実質公債費比率（分子）の構造'!L$52</f>
        <v>2541</v>
      </c>
      <c r="H42" s="182"/>
      <c r="I42" s="182"/>
      <c r="J42" s="182">
        <f>'実質公債費比率（分子）の構造'!M$52</f>
        <v>2737</v>
      </c>
      <c r="K42" s="182"/>
      <c r="L42" s="182"/>
      <c r="M42" s="182">
        <f>'実質公債費比率（分子）の構造'!N$52</f>
        <v>2600</v>
      </c>
      <c r="N42" s="182"/>
      <c r="O42" s="182"/>
      <c r="P42" s="182">
        <f>'実質公債費比率（分子）の構造'!O$52</f>
        <v>2633</v>
      </c>
    </row>
    <row r="43" spans="1:16" x14ac:dyDescent="0.15">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95</v>
      </c>
      <c r="C45" s="182"/>
      <c r="D45" s="182"/>
      <c r="E45" s="182">
        <f>'実質公債費比率（分子）の構造'!L$49</f>
        <v>93</v>
      </c>
      <c r="F45" s="182"/>
      <c r="G45" s="182"/>
      <c r="H45" s="182">
        <f>'実質公債費比率（分子）の構造'!M$49</f>
        <v>90</v>
      </c>
      <c r="I45" s="182"/>
      <c r="J45" s="182"/>
      <c r="K45" s="182">
        <f>'実質公債費比率（分子）の構造'!N$49</f>
        <v>83</v>
      </c>
      <c r="L45" s="182"/>
      <c r="M45" s="182"/>
      <c r="N45" s="182">
        <f>'実質公債費比率（分子）の構造'!O$49</f>
        <v>55</v>
      </c>
      <c r="O45" s="182"/>
      <c r="P45" s="182"/>
    </row>
    <row r="46" spans="1:16" x14ac:dyDescent="0.15">
      <c r="A46" s="182" t="s">
        <v>67</v>
      </c>
      <c r="B46" s="182">
        <f>'実質公債費比率（分子）の構造'!K$48</f>
        <v>1203</v>
      </c>
      <c r="C46" s="182"/>
      <c r="D46" s="182"/>
      <c r="E46" s="182">
        <f>'実質公債費比率（分子）の構造'!L$48</f>
        <v>1128</v>
      </c>
      <c r="F46" s="182"/>
      <c r="G46" s="182"/>
      <c r="H46" s="182">
        <f>'実質公債費比率（分子）の構造'!M$48</f>
        <v>1109</v>
      </c>
      <c r="I46" s="182"/>
      <c r="J46" s="182"/>
      <c r="K46" s="182">
        <f>'実質公債費比率（分子）の構造'!N$48</f>
        <v>1129</v>
      </c>
      <c r="L46" s="182"/>
      <c r="M46" s="182"/>
      <c r="N46" s="182">
        <f>'実質公債費比率（分子）の構造'!O$48</f>
        <v>1042</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1755</v>
      </c>
      <c r="C49" s="182"/>
      <c r="D49" s="182"/>
      <c r="E49" s="182">
        <f>'実質公債費比率（分子）の構造'!L$45</f>
        <v>1765</v>
      </c>
      <c r="F49" s="182"/>
      <c r="G49" s="182"/>
      <c r="H49" s="182">
        <f>'実質公債費比率（分子）の構造'!M$45</f>
        <v>1922</v>
      </c>
      <c r="I49" s="182"/>
      <c r="J49" s="182"/>
      <c r="K49" s="182">
        <f>'実質公債費比率（分子）の構造'!N$45</f>
        <v>1914</v>
      </c>
      <c r="L49" s="182"/>
      <c r="M49" s="182"/>
      <c r="N49" s="182">
        <f>'実質公債費比率（分子）の構造'!O$45</f>
        <v>1987</v>
      </c>
      <c r="O49" s="182"/>
      <c r="P49" s="182"/>
    </row>
    <row r="50" spans="1:16" x14ac:dyDescent="0.15">
      <c r="A50" s="182" t="s">
        <v>71</v>
      </c>
      <c r="B50" s="182" t="e">
        <f>NA()</f>
        <v>#N/A</v>
      </c>
      <c r="C50" s="182">
        <f>IF(ISNUMBER('実質公債費比率（分子）の構造'!K$53),'実質公債費比率（分子）の構造'!K$53,NA())</f>
        <v>527</v>
      </c>
      <c r="D50" s="182" t="e">
        <f>NA()</f>
        <v>#N/A</v>
      </c>
      <c r="E50" s="182" t="e">
        <f>NA()</f>
        <v>#N/A</v>
      </c>
      <c r="F50" s="182">
        <f>IF(ISNUMBER('実質公債費比率（分子）の構造'!L$53),'実質公債費比率（分子）の構造'!L$53,NA())</f>
        <v>445</v>
      </c>
      <c r="G50" s="182" t="e">
        <f>NA()</f>
        <v>#N/A</v>
      </c>
      <c r="H50" s="182" t="e">
        <f>NA()</f>
        <v>#N/A</v>
      </c>
      <c r="I50" s="182">
        <f>IF(ISNUMBER('実質公債費比率（分子）の構造'!M$53),'実質公債費比率（分子）の構造'!M$53,NA())</f>
        <v>384</v>
      </c>
      <c r="J50" s="182" t="e">
        <f>NA()</f>
        <v>#N/A</v>
      </c>
      <c r="K50" s="182" t="e">
        <f>NA()</f>
        <v>#N/A</v>
      </c>
      <c r="L50" s="182">
        <f>IF(ISNUMBER('実質公債費比率（分子）の構造'!N$53),'実質公債費比率（分子）の構造'!N$53,NA())</f>
        <v>526</v>
      </c>
      <c r="M50" s="182" t="e">
        <f>NA()</f>
        <v>#N/A</v>
      </c>
      <c r="N50" s="182" t="e">
        <f>NA()</f>
        <v>#N/A</v>
      </c>
      <c r="O50" s="182">
        <f>IF(ISNUMBER('実質公債費比率（分子）の構造'!O$53),'実質公債費比率（分子）の構造'!O$53,NA())</f>
        <v>451</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27212</v>
      </c>
      <c r="E56" s="181"/>
      <c r="F56" s="181"/>
      <c r="G56" s="181">
        <f>'将来負担比率（分子）の構造'!J$52</f>
        <v>28405</v>
      </c>
      <c r="H56" s="181"/>
      <c r="I56" s="181"/>
      <c r="J56" s="181">
        <f>'将来負担比率（分子）の構造'!K$52</f>
        <v>27360</v>
      </c>
      <c r="K56" s="181"/>
      <c r="L56" s="181"/>
      <c r="M56" s="181">
        <f>'将来負担比率（分子）の構造'!L$52</f>
        <v>26291</v>
      </c>
      <c r="N56" s="181"/>
      <c r="O56" s="181"/>
      <c r="P56" s="181">
        <f>'将来負担比率（分子）の構造'!M$52</f>
        <v>25370</v>
      </c>
    </row>
    <row r="57" spans="1:16" x14ac:dyDescent="0.15">
      <c r="A57" s="181" t="s">
        <v>42</v>
      </c>
      <c r="B57" s="181"/>
      <c r="C57" s="181"/>
      <c r="D57" s="181">
        <f>'将来負担比率（分子）の構造'!I$51</f>
        <v>1982</v>
      </c>
      <c r="E57" s="181"/>
      <c r="F57" s="181"/>
      <c r="G57" s="181">
        <f>'将来負担比率（分子）の構造'!J$51</f>
        <v>1911</v>
      </c>
      <c r="H57" s="181"/>
      <c r="I57" s="181"/>
      <c r="J57" s="181">
        <f>'将来負担比率（分子）の構造'!K$51</f>
        <v>1889</v>
      </c>
      <c r="K57" s="181"/>
      <c r="L57" s="181"/>
      <c r="M57" s="181">
        <f>'将来負担比率（分子）の構造'!L$51</f>
        <v>1886</v>
      </c>
      <c r="N57" s="181"/>
      <c r="O57" s="181"/>
      <c r="P57" s="181">
        <f>'将来負担比率（分子）の構造'!M$51</f>
        <v>1937</v>
      </c>
    </row>
    <row r="58" spans="1:16" x14ac:dyDescent="0.15">
      <c r="A58" s="181" t="s">
        <v>41</v>
      </c>
      <c r="B58" s="181"/>
      <c r="C58" s="181"/>
      <c r="D58" s="181">
        <f>'将来負担比率（分子）の構造'!I$50</f>
        <v>11197</v>
      </c>
      <c r="E58" s="181"/>
      <c r="F58" s="181"/>
      <c r="G58" s="181">
        <f>'将来負担比率（分子）の構造'!J$50</f>
        <v>11726</v>
      </c>
      <c r="H58" s="181"/>
      <c r="I58" s="181"/>
      <c r="J58" s="181">
        <f>'将来負担比率（分子）の構造'!K$50</f>
        <v>12326</v>
      </c>
      <c r="K58" s="181"/>
      <c r="L58" s="181"/>
      <c r="M58" s="181">
        <f>'将来負担比率（分子）の構造'!L$50</f>
        <v>12484</v>
      </c>
      <c r="N58" s="181"/>
      <c r="O58" s="181"/>
      <c r="P58" s="181">
        <f>'将来負担比率（分子）の構造'!M$50</f>
        <v>12471</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747</v>
      </c>
      <c r="C62" s="181"/>
      <c r="D62" s="181"/>
      <c r="E62" s="181">
        <f>'将来負担比率（分子）の構造'!J$45</f>
        <v>642</v>
      </c>
      <c r="F62" s="181"/>
      <c r="G62" s="181"/>
      <c r="H62" s="181">
        <f>'将来負担比率（分子）の構造'!K$45</f>
        <v>784</v>
      </c>
      <c r="I62" s="181"/>
      <c r="J62" s="181"/>
      <c r="K62" s="181">
        <f>'将来負担比率（分子）の構造'!L$45</f>
        <v>832</v>
      </c>
      <c r="L62" s="181"/>
      <c r="M62" s="181"/>
      <c r="N62" s="181">
        <f>'将来負担比率（分子）の構造'!M$45</f>
        <v>1124</v>
      </c>
      <c r="O62" s="181"/>
      <c r="P62" s="181"/>
    </row>
    <row r="63" spans="1:16" x14ac:dyDescent="0.15">
      <c r="A63" s="181" t="s">
        <v>34</v>
      </c>
      <c r="B63" s="181">
        <f>'将来負担比率（分子）の構造'!I$44</f>
        <v>1343</v>
      </c>
      <c r="C63" s="181"/>
      <c r="D63" s="181"/>
      <c r="E63" s="181">
        <f>'将来負担比率（分子）の構造'!J$44</f>
        <v>1365</v>
      </c>
      <c r="F63" s="181"/>
      <c r="G63" s="181"/>
      <c r="H63" s="181">
        <f>'将来負担比率（分子）の構造'!K$44</f>
        <v>945</v>
      </c>
      <c r="I63" s="181"/>
      <c r="J63" s="181"/>
      <c r="K63" s="181">
        <f>'将来負担比率（分子）の構造'!L$44</f>
        <v>169</v>
      </c>
      <c r="L63" s="181"/>
      <c r="M63" s="181"/>
      <c r="N63" s="181">
        <f>'将来負担比率（分子）の構造'!M$44</f>
        <v>95</v>
      </c>
      <c r="O63" s="181"/>
      <c r="P63" s="181"/>
    </row>
    <row r="64" spans="1:16" x14ac:dyDescent="0.15">
      <c r="A64" s="181" t="s">
        <v>33</v>
      </c>
      <c r="B64" s="181">
        <f>'将来負担比率（分子）の構造'!I$43</f>
        <v>11333</v>
      </c>
      <c r="C64" s="181"/>
      <c r="D64" s="181"/>
      <c r="E64" s="181">
        <f>'将来負担比率（分子）の構造'!J$43</f>
        <v>10393</v>
      </c>
      <c r="F64" s="181"/>
      <c r="G64" s="181"/>
      <c r="H64" s="181">
        <f>'将来負担比率（分子）の構造'!K$43</f>
        <v>9721</v>
      </c>
      <c r="I64" s="181"/>
      <c r="J64" s="181"/>
      <c r="K64" s="181">
        <f>'将来負担比率（分子）の構造'!L$43</f>
        <v>9023</v>
      </c>
      <c r="L64" s="181"/>
      <c r="M64" s="181"/>
      <c r="N64" s="181">
        <f>'将来負担比率（分子）の構造'!M$43</f>
        <v>8374</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19420</v>
      </c>
      <c r="C66" s="181"/>
      <c r="D66" s="181"/>
      <c r="E66" s="181">
        <f>'将来負担比率（分子）の構造'!J$41</f>
        <v>20453</v>
      </c>
      <c r="F66" s="181"/>
      <c r="G66" s="181"/>
      <c r="H66" s="181">
        <f>'将来負担比率（分子）の構造'!K$41</f>
        <v>21873</v>
      </c>
      <c r="I66" s="181"/>
      <c r="J66" s="181"/>
      <c r="K66" s="181">
        <f>'将来負担比率（分子）の構造'!L$41</f>
        <v>22601</v>
      </c>
      <c r="L66" s="181"/>
      <c r="M66" s="181"/>
      <c r="N66" s="181">
        <f>'将来負担比率（分子）の構造'!M$41</f>
        <v>22244</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6125</v>
      </c>
      <c r="C72" s="185">
        <f>基金残高に係る経年分析!G55</f>
        <v>6103</v>
      </c>
      <c r="D72" s="185">
        <f>基金残高に係る経年分析!H55</f>
        <v>5787</v>
      </c>
    </row>
    <row r="73" spans="1:16" x14ac:dyDescent="0.15">
      <c r="A73" s="184" t="s">
        <v>78</v>
      </c>
      <c r="B73" s="185">
        <f>基金残高に係る経年分析!F56</f>
        <v>762</v>
      </c>
      <c r="C73" s="185">
        <f>基金残高に係る経年分析!G56</f>
        <v>764</v>
      </c>
      <c r="D73" s="185">
        <f>基金残高に係る経年分析!H56</f>
        <v>765</v>
      </c>
    </row>
    <row r="74" spans="1:16" x14ac:dyDescent="0.15">
      <c r="A74" s="184" t="s">
        <v>79</v>
      </c>
      <c r="B74" s="185">
        <f>基金残高に係る経年分析!F57</f>
        <v>6657</v>
      </c>
      <c r="C74" s="185">
        <f>基金残高に係る経年分析!G57</f>
        <v>6815</v>
      </c>
      <c r="D74" s="185">
        <f>基金残高に係る経年分析!H57</f>
        <v>7120</v>
      </c>
    </row>
  </sheetData>
  <sheetProtection algorithmName="SHA-512" hashValue="nYZKPVmsOyllu7Lga1C8qQq8t34+z3yEMj9cdSdP3ekAGhZ/JNtACuDs8x8GERkBVFb5embwspftCnVaK8jffg==" saltValue="QSBOCxMpl6Y1jQPR2UhjK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2021-03-22T06:49:15Z</cp:lastPrinted>
  <dcterms:created xsi:type="dcterms:W3CDTF">2021-02-05T03:30:41Z</dcterms:created>
  <dcterms:modified xsi:type="dcterms:W3CDTF">2021-10-28T12:20:56Z</dcterms:modified>
  <cp:category/>
</cp:coreProperties>
</file>