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BW35" i="9"/>
  <c r="BW36" i="9" s="1"/>
  <c r="BW37" i="9" s="1"/>
  <c r="BW38" i="9" s="1"/>
  <c r="BW39" i="9" s="1"/>
  <c r="BW40" i="9" s="1"/>
  <c r="BW41" i="9" s="1"/>
  <c r="BW42" i="9" s="1"/>
  <c r="BW43" i="9" s="1"/>
  <c r="BE35" i="9"/>
  <c r="C35" i="9"/>
  <c r="CO34" i="9"/>
  <c r="CO35" i="9" s="1"/>
  <c r="BW34" i="9"/>
  <c r="BE34" i="9"/>
  <c r="U34" i="9"/>
  <c r="U35" i="9" s="1"/>
  <c r="C34" i="9"/>
  <c r="U36" i="9" l="1"/>
  <c r="U37" i="9" s="1"/>
  <c r="AM34" i="9" s="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<sst xmlns="http://schemas.openxmlformats.org/spreadsheetml/2006/main" count="1007" uniqueCount="549">
  <si>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</si>
  <si>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</si>
  <si>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</si>
  <si>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</si>
  <si>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</si>
  <si>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</si>
  <si>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</si>
  <si>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</si>
  <si>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</si>
  <si>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</si>
  <si>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</si>
  <si>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</si>
  <si>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</si>
  <si>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</si>
  <si>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</si>
  <si>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</si>
  <si>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</si>
  <si>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</si>
  <si>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</si>
  <si>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</si>
  <si>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</si>
  <si>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</si>
  <si>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</si>
  <si>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</si>
  <si>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</si>
  <si>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</si>
  <si>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</si>
  <si>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</si>
  <si>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</si>
  <si>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</si>
  <si>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</si>
  <si>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</si>
  <si>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</si>
  <si>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</si>
  <si>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</si>
  <si>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</si>
  <si>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</si>
  <si>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</si>
  <si>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</si>
  <si>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</si>
  <si>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</si>
  <si>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</si>
  <si>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</si>
  <si>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</si>
  <si>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</si>
  <si>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</si>
  <si>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</si>
  <si>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</si>
  <si>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</si>
  <si>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</si>
  <si>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</si>
  <si>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</si>
  <si>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</si>
  <si>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</si>
  <si>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</si>
  <si>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</si>
  <si>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</si>
  <si>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</si>
  <si>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</si>
  <si>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</si>
  <si>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</si>
  <si>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</si>
  <si>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</si>
  <si>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</si>
  <si>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</si>
  <si>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</si>
  <si>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</si>
  <si>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</si>
  <si>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</si>
  <si>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</si>
  <si>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</si>
  <si>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</si>
  <si>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</si>
  <si>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</si>
  <si>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</si>
  <si>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</si>
  <si>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</si>
  <si>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</si>
  <si>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</si>
  <si>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</si>
  <si>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</si>
  <si>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</si>
  <si>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</si>
  <si>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</si>
  <si>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</si>
  <si>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</si>
  <si>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</si>
  <si>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</si>
  <si>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</si>
  <si>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</si>
  <si>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</si>
  <si>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</si>
  <si>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</si>
  <si>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</si>
  <si>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</si>
  <si>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</si>
  <si>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</si>
  <si>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</si>
  <si>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</si>
  <si>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</si>
  <si>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</si>
  <si>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</si>
  <si>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</si>
  <si>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</si>
  <si>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</si>
  <si>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</si>
  <si>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</si>
  <si>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</si>
  <si>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</si>
  <si>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</si>
  <si>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</si>
  <si>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</si>
  <si>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</si>
  <si>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</si>
  <si>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</si>
  <si>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</si>
  <si>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</si>
  <si>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</si>
  <si>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</si>
  <si>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</si>
  <si>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</si>
  <si>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</si>
  <si>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</si>
  <si>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</si>
  <si>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</si>
  <si>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</si>
  <si>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</si>
  <si>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</si>
  <si>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</si>
  <si>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</si>
  <si>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</si>
  <si>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</si>
  <si>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</si>
  <si>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</si>
  <si>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</si>
  <si>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</si>
  <si>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</si>
  <si>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</si>
  <si>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</si>
  <si>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</si>
  <si>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</si>
  <si>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</si>
  <si>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</si>
  <si>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</si>
  <si>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</si>
  <si>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</si>
  <si>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</si>
  <si>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</si>
  <si>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</si>
  <si>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</si>
  <si>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</si>
  <si>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</si>
  <si>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</si>
  <si>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</si>
  <si>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</si>
  <si>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</si>
  <si>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</si>
  <si>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</si>
  <si>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</si>
  <si>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</si>
  <si>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</si>
  <si>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</si>
  <si>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</si>
  <si>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</si>
  <si>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</si>
  <si>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</si>
  <si>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</si>
  <si>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</si>
  <si>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</si>
  <si>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</si>
  <si>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</si>
  <si>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</si>
  <si>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</si>
  <si>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</si>
  <si>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</si>
  <si>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</si>
  <si>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</si>
  <si>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</si>
  <si>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</si>
  <si>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</si>
  <si>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</si>
  <si>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</si>
  <si>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</si>
  <si>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</si>
  <si>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</si>
  <si>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</si>
  <si>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</si>
  <si>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</si>
  <si>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</si>
  <si>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</si>
  <si>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</si>
  <si>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</si>
  <si>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</si>
  <si>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</si>
  <si>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兵庫県加東市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</si>
  <si>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</si>
  <si>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</si>
  <si>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</si>
  <si>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</si>
  <si>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</si>
  <si>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</si>
  <si>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</si>
  <si>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</si>
  <si>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</si>
  <si>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</si>
  <si>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</si>
  <si>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</si>
  <si>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</si>
  <si>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</si>
  <si>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</si>
  <si>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</si>
  <si>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</si>
  <si>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</si>
  <si>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</si>
  <si>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</si>
  <si>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</si>
  <si>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</si>
  <si>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</si>
  <si>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</si>
  <si>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</si>
  <si>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</si>
  <si>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</si>
  <si>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</si>
  <si>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</si>
  <si>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</si>
  <si>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</si>
  <si>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</si>
  <si>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</si>
  <si>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</si>
  <si>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</si>
  <si>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</si>
  <si>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</si>
  <si>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</si>
  <si>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</si>
  <si>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</si>
  <si>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</si>
  <si>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</si>
  <si>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</si>
  <si>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</si>
  <si>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</si>
  <si>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</si>
  <si>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</si>
  <si>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</si>
  <si>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</si>
  <si>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</si>
  <si>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</si>
  <si>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</si>
  <si>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</si>
  <si>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</si>
  <si>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</si>
  <si>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</si>
  <si>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</si>
  <si>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</si>
  <si>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</si>
  <si>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</si>
  <si>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</si>
  <si>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</si>
  <si>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</si>
  <si>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</si>
  <si>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</si>
  <si>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</si>
  <si>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</si>
  <si>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</si>
  <si>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</si>
  <si>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</si>
  <si>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</si>
  <si>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</si>
  <si>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</si>
  <si>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</si>
  <si>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</si>
  <si>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</si>
  <si>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</si>
  <si>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</si>
  <si>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</si>
  <si>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</si>
  <si>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</si>
  <si>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</si>
  <si>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</si>
  <si>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</si>
  <si>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</si>
  <si>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</si>
  <si>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</si>
  <si>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</si>
  <si>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</si>
  <si>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</si>
  <si>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</si>
  <si>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</si>
  <si>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</si>
  <si>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</si>
  <si>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</si>
  <si>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</si>
  <si>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</si>
  <si>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</si>
  <si>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</si>
  <si>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</si>
  <si>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</si>
  <si>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</si>
  <si>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</si>
  <si>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</si>
  <si>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</si>
  <si>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</si>
  <si>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</si>
  <si>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</si>
  <si>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</si>
  <si>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</si>
  <si>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</si>
  <si>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</si>
  <si>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</si>
  <si>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</si>
  <si>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</si>
  <si>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</si>
  <si>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</si>
  <si>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</si>
  <si>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</si>
  <si>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</si>
  <si>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</si>
  <si>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</si>
  <si>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</si>
  <si>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</si>
  <si>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</si>
  <si>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</si>
  <si>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</si>
  <si>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</si>
  <si>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</si>
  <si>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</si>
  <si>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</si>
  <si>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</si>
  <si>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</si>
  <si>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</si>
  <si>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</si>
  <si>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</si>
  <si>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</si>
  <si>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</si>
  <si>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</si>
  <si>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</si>
  <si>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</si>
  <si>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</si>
  <si>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</si>
  <si>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</si>
  <si>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</si>
  <si>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</si>
  <si>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</si>
  <si>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</si>
  <si>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兵庫県加東市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</si>
  <si>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</si>
  <si>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</si>
  <si>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</si>
  <si>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</si>
  <si>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</si>
  <si>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</si>
  <si>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</si>
  <si>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</si>
  <si>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</si>
  <si>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</si>
  <si>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</si>
  <si>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</si>
  <si>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</si>
  <si>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</si>
  <si>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</si>
  <si>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</si>
  <si>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</si>
  <si>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</si>
  <si>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</si>
  <si>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</si>
  <si>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</si>
  <si>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</si>
  <si>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</si>
  <si>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</si>
  <si>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</si>
  <si>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</si>
  <si>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</si>
  <si>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</si>
  <si>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</si>
  <si>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</si>
  <si>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</si>
  <si>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</si>
  <si>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</si>
  <si>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</si>
  <si>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</si>
  <si>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</si>
  <si>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介護保険サービス事業特別会計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</si>
  <si>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</si>
  <si>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</si>
  <si>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</si>
  <si>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</si>
  <si>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</si>
  <si>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</si>
  <si>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</si>
  <si>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</si>
  <si>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</si>
  <si>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</si>
  <si>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</si>
  <si>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</si>
  <si>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</si>
  <si>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</si>
  <si>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</si>
  <si>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</si>
  <si>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</si>
  <si>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</si>
  <si>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</si>
  <si>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</si>
  <si>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</si>
  <si>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</si>
  <si>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</si>
  <si>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</si>
  <si>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</si>
  <si>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</si>
  <si>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</si>
  <si>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</si>
  <si>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</si>
  <si>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</si>
  <si>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</si>
  <si>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</si>
  <si>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</si>
  <si>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</si>
  <si>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</si>
  <si>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</si>
  <si>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</si>
  <si>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</si>
  <si>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</si>
  <si>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</si>
  <si>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</si>
  <si>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</si>
  <si>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</si>
  <si>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</si>
  <si>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</si>
  <si>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</si>
  <si>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</si>
  <si>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</si>
  <si>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</si>
  <si>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</si>
  <si>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</si>
  <si>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</si>
  <si>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</si>
  <si>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</si>
  <si>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</si>
  <si>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</si>
  <si>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</si>
  <si>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</si>
  <si>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</si>
  <si>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</si>
  <si>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</si>
  <si>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</si>
  <si>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</si>
  <si>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</si>
  <si>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</si>
  <si>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</si>
  <si>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</si>
  <si>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</si>
  <si>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</si>
  <si>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</si>
  <si>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</si>
  <si>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</si>
  <si>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</si>
  <si>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</si>
  <si>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</si>
  <si>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</si>
  <si>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</si>
  <si>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</si>
  <si>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</si>
  <si>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</si>
  <si>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</si>
  <si>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</si>
  <si>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</si>
  <si>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</si>
  <si>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</si>
  <si>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</si>
  <si>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</si>
  <si>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</si>
  <si>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</si>
  <si>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</si>
  <si>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</si>
  <si>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</si>
  <si>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</si>
  <si>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</si>
  <si>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</si>
  <si>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</si>
  <si>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</si>
  <si>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</si>
  <si>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</si>
  <si>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</si>
  <si>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</si>
  <si>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</si>
  <si>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</si>
  <si>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</si>
  <si>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</si>
  <si>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</si>
  <si>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</si>
  <si>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</si>
  <si>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</si>
  <si>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</si>
  <si>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</si>
  <si>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</si>
  <si>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</si>
  <si>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</si>
  <si>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</si>
  <si>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</si>
  <si>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</si>
  <si>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</si>
  <si>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</si>
  <si>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</si>
  <si>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</si>
  <si>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</si>
  <si>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</si>
  <si>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</si>
  <si>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</si>
  <si>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</si>
  <si>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</si>
  <si>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</si>
  <si>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</si>
  <si>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</si>
  <si>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</si>
  <si>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</si>
  <si>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</si>
  <si>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</si>
  <si>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</si>
  <si>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</si>
  <si>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</si>
  <si>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</si>
  <si>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病院事業会計</t>
  </si>
  <si>
    <t>下水道事業会計</t>
  </si>
  <si>
    <t>国民健康保険特別会計</t>
  </si>
  <si>
    <t>介護保険保険事業特別会計</t>
  </si>
  <si>
    <t>後期高齢者医療特別会計</t>
  </si>
  <si>
    <t>介護保険サービス事業特別会計</t>
  </si>
  <si>
    <t>その他会計（赤字）</t>
  </si>
  <si>
    <t>その他会計（黒字）</t>
  </si>
  <si>
    <t>北播衛生事務組合</t>
    <rPh sb="0" eb="1">
      <t>キタ</t>
    </rPh>
    <rPh sb="2" eb="4">
      <t>エイセイ</t>
    </rPh>
    <rPh sb="4" eb="6">
      <t>ジム</t>
    </rPh>
    <rPh sb="6" eb="8">
      <t>クミアイ</t>
    </rPh>
    <phoneticPr fontId="2"/>
  </si>
  <si>
    <t>播磨内陸医務事業組合</t>
    <rPh sb="0" eb="2">
      <t>ハリマ</t>
    </rPh>
    <rPh sb="2" eb="4">
      <t>ナイリク</t>
    </rPh>
    <rPh sb="4" eb="6">
      <t>イム</t>
    </rPh>
    <rPh sb="6" eb="8">
      <t>ジギョウ</t>
    </rPh>
    <rPh sb="8" eb="10">
      <t>クミアイ</t>
    </rPh>
    <phoneticPr fontId="5"/>
  </si>
  <si>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5"/>
  </si>
  <si>
    <t>北播磨清掃事務組合</t>
    <rPh sb="0" eb="1">
      <t>キタ</t>
    </rPh>
    <rPh sb="1" eb="3">
      <t>ハリマ</t>
    </rPh>
    <rPh sb="3" eb="5">
      <t>セイソウ</t>
    </rPh>
    <rPh sb="5" eb="7">
      <t>ジム</t>
    </rPh>
    <rPh sb="7" eb="9">
      <t>クミアイ</t>
    </rPh>
    <phoneticPr fontId="5"/>
  </si>
  <si>
    <t>小野加東加西環境施設事務組合</t>
    <rPh sb="0" eb="2">
      <t>オノ</t>
    </rPh>
    <rPh sb="2" eb="4">
      <t>カトウ</t>
    </rPh>
    <rPh sb="4" eb="6">
      <t>カサイ</t>
    </rPh>
    <rPh sb="6" eb="8">
      <t>カンキョウ</t>
    </rPh>
    <rPh sb="8" eb="10">
      <t>シセツ</t>
    </rPh>
    <rPh sb="10" eb="12">
      <t>ジム</t>
    </rPh>
    <rPh sb="12" eb="14">
      <t>クミアイ</t>
    </rPh>
    <phoneticPr fontId="5"/>
  </si>
  <si>
    <t>小野加東広域事務組合</t>
    <rPh sb="0" eb="2">
      <t>オノ</t>
    </rPh>
    <rPh sb="2" eb="4">
      <t>カトウ</t>
    </rPh>
    <rPh sb="4" eb="6">
      <t>コウイキ</t>
    </rPh>
    <rPh sb="6" eb="8">
      <t>ジム</t>
    </rPh>
    <rPh sb="8" eb="10">
      <t>クミアイ</t>
    </rPh>
    <phoneticPr fontId="5"/>
  </si>
  <si>
    <t>小野加東広域事務組合（農業共済事業）</t>
    <rPh sb="0" eb="2">
      <t>オノ</t>
    </rPh>
    <rPh sb="11" eb="13">
      <t>ノウギョウ</t>
    </rPh>
    <rPh sb="13" eb="15">
      <t>キョウサイ</t>
    </rPh>
    <rPh sb="15" eb="17">
      <t>ジギョウ</t>
    </rPh>
    <phoneticPr fontId="5"/>
  </si>
  <si>
    <t>北はりま消防組合</t>
    <rPh sb="0" eb="1">
      <t>キタ</t>
    </rPh>
    <rPh sb="4" eb="6">
      <t>ショウボウ</t>
    </rPh>
    <rPh sb="6" eb="8">
      <t>クミアイ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</si>
  <si>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</si>
  <si>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兵庫県市町交通災害共済組合</t>
    <rPh sb="0" eb="3">
      <t>ヒョウゴケン</t>
    </rPh>
    <rPh sb="3" eb="5">
      <t>シチョウ</t>
    </rPh>
    <rPh sb="5" eb="7">
      <t>コウツウ</t>
    </rPh>
    <rPh sb="7" eb="9">
      <t>サイガイ</t>
    </rPh>
    <rPh sb="9" eb="11">
      <t>キョウサイ</t>
    </rPh>
    <rPh sb="11" eb="13">
      <t>クミアイ</t>
    </rPh>
    <phoneticPr fontId="5"/>
  </si>
  <si>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5"/>
  </si>
  <si>
    <t>兵庫県後期高齢者医療広域事務組合（一般会計）</t>
    <rPh sb="0" eb="3">
      <t>ヒョウゴケン</t>
    </rPh>
    <rPh sb="3" eb="5">
      <t>コウキ</t>
    </rPh>
    <rPh sb="5" eb="8">
      <t>コウレイシャ</t>
    </rPh>
    <rPh sb="8" eb="10">
      <t>イリョウ</t>
    </rPh>
    <rPh sb="10" eb="12">
      <t>コウイキ</t>
    </rPh>
    <rPh sb="12" eb="14">
      <t>ジム</t>
    </rPh>
    <rPh sb="14" eb="16">
      <t>クミアイ</t>
    </rPh>
    <rPh sb="17" eb="19">
      <t>イッパン</t>
    </rPh>
    <rPh sb="19" eb="21">
      <t>カイケイ</t>
    </rPh>
    <phoneticPr fontId="5"/>
  </si>
  <si>
    <t>兵庫県後期高齢者医療広域事務組合（特別会計）</t>
    <rPh sb="0" eb="3">
      <t>ヒョウゴケン</t>
    </rPh>
    <rPh sb="3" eb="5">
      <t>コウキ</t>
    </rPh>
    <rPh sb="5" eb="8">
      <t>コウレイシャ</t>
    </rPh>
    <rPh sb="8" eb="10">
      <t>イリョウ</t>
    </rPh>
    <rPh sb="10" eb="12">
      <t>コウイキ</t>
    </rPh>
    <rPh sb="12" eb="14">
      <t>ジム</t>
    </rPh>
    <rPh sb="14" eb="16">
      <t>クミアイ</t>
    </rPh>
    <rPh sb="17" eb="19">
      <t>トクベツ</t>
    </rPh>
    <rPh sb="19" eb="21">
      <t>カイケイ</t>
    </rPh>
    <phoneticPr fontId="5"/>
  </si>
  <si>
    <t>株式会社夢待人とうじょう</t>
    <rPh sb="0" eb="2">
      <t>カブシキ</t>
    </rPh>
    <rPh sb="2" eb="4">
      <t>カイシャ</t>
    </rPh>
    <rPh sb="4" eb="5">
      <t>ユメ</t>
    </rPh>
    <rPh sb="5" eb="6">
      <t>マ</t>
    </rPh>
    <rPh sb="6" eb="7">
      <t>ビト</t>
    </rPh>
    <phoneticPr fontId="5"/>
  </si>
  <si>
    <t>財団法人加東文化振興財団</t>
    <rPh sb="0" eb="2">
      <t>ザイダン</t>
    </rPh>
    <rPh sb="2" eb="4">
      <t>ホウジン</t>
    </rPh>
    <rPh sb="4" eb="6">
      <t>カトウ</t>
    </rPh>
    <rPh sb="6" eb="8">
      <t>ブンカ</t>
    </rPh>
    <rPh sb="8" eb="10">
      <t>シンコウ</t>
    </rPh>
    <rPh sb="10" eb="12">
      <t>ザイダン</t>
    </rPh>
    <phoneticPr fontId="5"/>
  </si>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</sst>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47097</c:v>
                </c:pt>
                <c:pt idx="1">
                  <c:v>29736</c:v>
                </c:pt>
                <c:pt idx="2">
                  <c:v>52754</c:v>
                </c:pt>
                <c:pt idx="3">
                  <c:v>102529</c:v>
                </c:pt>
                <c:pt idx="4">
                  <c:v>52442</c:v>
                </c:pt>
              </c:numCache>
            </c:numRef>
          </c:val>
          <c:smooth val="0"/>
        </c:ser>
        <c:dLbls>
          <c:showLegendKey val="0"/>
          <c:showVal val="0"/>
          <c:showCatName val="0"/>
          <c:showSerName val="0"/>
          <c:showPercent val="0"/>
          <c:showBubbleSize val="0"/>
        </c:dLbls>
        <c:marker val="1"/>
        <c:smooth val="0"/>
        <c:axId val="120683520"/>
        <c:axId val="134222976"/>
      </c:lineChart>
      <c:catAx>
        <c:axId val="120683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222976"/>
        <c:crosses val="autoZero"/>
        <c:auto val="1"/>
        <c:lblAlgn val="ctr"/>
        <c:lblOffset val="100"/>
        <c:tickLblSkip val="1"/>
        <c:tickMarkSkip val="1"/>
        <c:noMultiLvlLbl val="0"/>
      </c:catAx>
      <c:valAx>
        <c:axId val="1342229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83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6.52</c:v>
                </c:pt>
                <c:pt idx="1">
                  <c:v>6.03</c:v>
                </c:pt>
                <c:pt idx="2">
                  <c:v>5.98</c:v>
                </c:pt>
                <c:pt idx="3">
                  <c:v>6.62</c:v>
                </c:pt>
                <c:pt idx="4">
                  <c:v>6.85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33.47</c:v>
                </c:pt>
                <c:pt idx="1">
                  <c:v>37.18</c:v>
                </c:pt>
                <c:pt idx="2">
                  <c:v>40.799999999999997</c:v>
                </c:pt>
                <c:pt idx="3">
                  <c:v>43.94</c:v>
                </c:pt>
                <c:pt idx="4">
                  <c:v>47.56</c:v>
                </c:pt>
              </c:numCache>
            </c:numRef>
          </c:val>
        </c:ser>
        <c:dLbls>
          <c:showLegendKey val="0"/>
          <c:showVal val="0"/>
          <c:showCatName val="0"/>
          <c:showSerName val="0"/>
          <c:showPercent val="0"/>
          <c:showBubbleSize val="0"/>
        </c:dLbls>
        <c:gapWidth val="250"/>
        <c:overlap val="100"/>
        <c:axId val="134679168"/>
        <c:axId val="13469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3.99</c:v>
                </c:pt>
                <c:pt idx="1">
                  <c:v>2.89</c:v>
                </c:pt>
                <c:pt idx="2">
                  <c:v>0.11</c:v>
                </c:pt>
                <c:pt idx="3">
                  <c:v>1.82</c:v>
                </c:pt>
                <c:pt idx="4">
                  <c:v>0.46</c:v>
                </c:pt>
              </c:numCache>
            </c:numRef>
          </c:val>
          <c:smooth val="0"/>
        </c:ser>
        <c:dLbls>
          <c:showLegendKey val="0"/>
          <c:showVal val="0"/>
          <c:showCatName val="0"/>
          <c:showSerName val="0"/>
          <c:showPercent val="0"/>
          <c:showBubbleSize val="0"/>
        </c:dLbls>
        <c:marker val="1"/>
        <c:smooth val="0"/>
        <c:axId val="134679168"/>
        <c:axId val="134693632"/>
      </c:lineChart>
      <c:catAx>
        <c:axId val="1346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93632"/>
        <c:crosses val="autoZero"/>
        <c:auto val="1"/>
        <c:lblAlgn val="ctr"/>
        <c:lblOffset val="100"/>
        <c:tickLblSkip val="1"/>
        <c:tickMarkSkip val="1"/>
        <c:noMultiLvlLbl val="0"/>
      </c:catAx>
      <c:valAx>
        <c:axId val="13469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0.06</c:v>
                </c:pt>
                <c:pt idx="8">
                  <c:v>#N/A</c:v>
                </c:pt>
                <c:pt idx="9">
                  <c:v>0.08</c:v>
                </c:pt>
              </c:numCache>
            </c:numRef>
          </c:val>
        </c:ser>
        <c:ser>
          <c:idx val="4"/>
          <c:order val="4"/>
          <c:tx>
            <c:strRef>
              <c:f>データシート!$A$31</c:f>
              <c:strCache>
                <c:ptCount val="1"/>
                <c:pt idx="0">
                  <c:v>介護保険保険事業特別会計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0.38</c:v>
                </c:pt>
                <c:pt idx="4">
                  <c:v>#N/A</c:v>
                </c:pt>
                <c:pt idx="5">
                  <c:v>0.21</c:v>
                </c:pt>
                <c:pt idx="6">
                  <c:v>#N/A</c:v>
                </c:pt>
                <c:pt idx="7">
                  <c:v>0.72</c:v>
                </c:pt>
                <c:pt idx="8">
                  <c:v>#N/A</c:v>
                </c:pt>
                <c:pt idx="9">
                  <c:v>0.56000000000000005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0.99</c:v>
                </c:pt>
                <c:pt idx="2">
                  <c:v>#N/A</c:v>
                </c:pt>
                <c:pt idx="3">
                  <c:v>1.08</c:v>
                </c:pt>
                <c:pt idx="4">
                  <c:v>#N/A</c:v>
                </c:pt>
                <c:pt idx="5">
                  <c:v>1.68</c:v>
                </c:pt>
                <c:pt idx="6">
                  <c:v>#N/A</c:v>
                </c:pt>
                <c:pt idx="7">
                  <c:v>1.58</c:v>
                </c:pt>
                <c:pt idx="8">
                  <c:v>#N/A</c:v>
                </c:pt>
                <c:pt idx="9">
                  <c:v>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1.04</c:v>
                </c:pt>
                <c:pt idx="2">
                  <c:v>#N/A</c:v>
                </c:pt>
                <c:pt idx="3">
                  <c:v>1.0900000000000001</c:v>
                </c:pt>
                <c:pt idx="4">
                  <c:v>#N/A</c:v>
                </c:pt>
                <c:pt idx="5">
                  <c:v>1.1100000000000001</c:v>
                </c:pt>
                <c:pt idx="6">
                  <c:v>#N/A</c:v>
                </c:pt>
                <c:pt idx="7">
                  <c:v>1.01</c:v>
                </c:pt>
                <c:pt idx="8">
                  <c:v>#N/A</c:v>
                </c:pt>
                <c:pt idx="9">
                  <c:v>1.04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1.1399999999999999</c:v>
                </c:pt>
                <c:pt idx="2">
                  <c:v>#N/A</c:v>
                </c:pt>
                <c:pt idx="3">
                  <c:v>2.08</c:v>
                </c:pt>
                <c:pt idx="4">
                  <c:v>#N/A</c:v>
                </c:pt>
                <c:pt idx="5">
                  <c:v>2.82</c:v>
                </c:pt>
                <c:pt idx="6">
                  <c:v>#N/A</c:v>
                </c:pt>
                <c:pt idx="7">
                  <c:v>1.99</c:v>
                </c:pt>
                <c:pt idx="8">
                  <c:v>#N/A</c:v>
                </c:pt>
                <c:pt idx="9">
                  <c:v>2.66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6.51</c:v>
                </c:pt>
                <c:pt idx="2">
                  <c:v>#N/A</c:v>
                </c:pt>
                <c:pt idx="3">
                  <c:v>6.02</c:v>
                </c:pt>
                <c:pt idx="4">
                  <c:v>#N/A</c:v>
                </c:pt>
                <c:pt idx="5">
                  <c:v>5.98</c:v>
                </c:pt>
                <c:pt idx="6">
                  <c:v>#N/A</c:v>
                </c:pt>
                <c:pt idx="7">
                  <c:v>6.62</c:v>
                </c:pt>
                <c:pt idx="8">
                  <c:v>#N/A</c:v>
                </c:pt>
                <c:pt idx="9">
                  <c:v>6.85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20.27</c:v>
                </c:pt>
                <c:pt idx="2">
                  <c:v>#N/A</c:v>
                </c:pt>
                <c:pt idx="3">
                  <c:v>22.85</c:v>
                </c:pt>
                <c:pt idx="4">
                  <c:v>#N/A</c:v>
                </c:pt>
                <c:pt idx="5">
                  <c:v>20.99</c:v>
                </c:pt>
                <c:pt idx="6">
                  <c:v>#N/A</c:v>
                </c:pt>
                <c:pt idx="7">
                  <c:v>20.34</c:v>
                </c:pt>
                <c:pt idx="8">
                  <c:v>#N/A</c:v>
                </c:pt>
                <c:pt idx="9">
                  <c:v>22.9</c:v>
                </c:pt>
              </c:numCache>
            </c:numRef>
          </c:val>
        </c:ser>
        <c:dLbls>
          <c:showLegendKey val="0"/>
          <c:showVal val="0"/>
          <c:showCatName val="0"/>
          <c:showSerName val="0"/>
          <c:showPercent val="0"/>
          <c:showBubbleSize val="0"/>
        </c:dLbls>
        <c:gapWidth val="150"/>
        <c:overlap val="100"/>
        <c:axId val="135185152"/>
        <c:axId val="135186688"/>
      </c:barChart>
      <c:catAx>
        <c:axId val="13518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86688"/>
        <c:crosses val="autoZero"/>
        <c:auto val="1"/>
        <c:lblAlgn val="ctr"/>
        <c:lblOffset val="100"/>
        <c:tickLblSkip val="1"/>
        <c:tickMarkSkip val="1"/>
        <c:noMultiLvlLbl val="0"/>
      </c:catAx>
      <c:valAx>
        <c:axId val="13518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8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2430</c:v>
                </c:pt>
                <c:pt idx="5">
                  <c:v>2297</c:v>
                </c:pt>
                <c:pt idx="8">
                  <c:v>2358</c:v>
                </c:pt>
                <c:pt idx="11">
                  <c:v>2408</c:v>
                </c:pt>
                <c:pt idx="14">
                  <c:v>2537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29</c:v>
                </c:pt>
                <c:pt idx="6">
                  <c:v>27</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260</c:v>
                </c:pt>
                <c:pt idx="3">
                  <c:v>82</c:v>
                </c:pt>
                <c:pt idx="6">
                  <c:v>62</c:v>
                </c:pt>
                <c:pt idx="9">
                  <c:v>69</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1490</c:v>
                </c:pt>
                <c:pt idx="3">
                  <c:v>1395</c:v>
                </c:pt>
                <c:pt idx="6">
                  <c:v>1230</c:v>
                </c:pt>
                <c:pt idx="9">
                  <c:v>1223</c:v>
                </c:pt>
                <c:pt idx="12">
                  <c:v>1160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1953</c:v>
                </c:pt>
                <c:pt idx="3">
                  <c:v>1954</c:v>
                </c:pt>
                <c:pt idx="6">
                  <c:v>1798</c:v>
                </c:pt>
                <c:pt idx="9">
                  <c:v>1785</c:v>
                </c:pt>
                <c:pt idx="12">
                  <c:v>1811</c:v>
                </c:pt>
              </c:numCache>
            </c:numRef>
          </c:val>
        </c:ser>
        <c:dLbls>
          <c:showLegendKey val="0"/>
          <c:showVal val="0"/>
          <c:showCatName val="0"/>
          <c:showSerName val="0"/>
          <c:showPercent val="0"/>
          <c:showBubbleSize val="0"/>
        </c:dLbls>
        <c:gapWidth val="100"/>
        <c:overlap val="100"/>
        <c:axId val="133726208"/>
        <c:axId val="13372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1307</c:v>
                </c:pt>
                <c:pt idx="2">
                  <c:v>#N/A</c:v>
                </c:pt>
                <c:pt idx="3">
                  <c:v>#N/A</c:v>
                </c:pt>
                <c:pt idx="4">
                  <c:v>1167</c:v>
                </c:pt>
                <c:pt idx="5">
                  <c:v>#N/A</c:v>
                </c:pt>
                <c:pt idx="6">
                  <c:v>#N/A</c:v>
                </c:pt>
                <c:pt idx="7">
                  <c:v>763</c:v>
                </c:pt>
                <c:pt idx="8">
                  <c:v>#N/A</c:v>
                </c:pt>
                <c:pt idx="9">
                  <c:v>#N/A</c:v>
                </c:pt>
                <c:pt idx="10">
                  <c:v>676</c:v>
                </c:pt>
                <c:pt idx="11">
                  <c:v>#N/A</c:v>
                </c:pt>
                <c:pt idx="12">
                  <c:v>#N/A</c:v>
                </c:pt>
                <c:pt idx="13">
                  <c:v>512</c:v>
                </c:pt>
                <c:pt idx="14">
                  <c:v>#N/A</c:v>
                </c:pt>
              </c:numCache>
            </c:numRef>
          </c:val>
          <c:smooth val="0"/>
        </c:ser>
        <c:dLbls>
          <c:showLegendKey val="0"/>
          <c:showVal val="0"/>
          <c:showCatName val="0"/>
          <c:showSerName val="0"/>
          <c:showPercent val="0"/>
          <c:showBubbleSize val="0"/>
        </c:dLbls>
        <c:marker val="1"/>
        <c:smooth val="0"/>
        <c:axId val="133726208"/>
        <c:axId val="133728128"/>
      </c:lineChart>
      <c:catAx>
        <c:axId val="1337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28128"/>
        <c:crosses val="autoZero"/>
        <c:auto val="1"/>
        <c:lblAlgn val="ctr"/>
        <c:lblOffset val="100"/>
        <c:tickLblSkip val="1"/>
        <c:tickMarkSkip val="1"/>
        <c:noMultiLvlLbl val="0"/>
      </c:catAx>
      <c:valAx>
        <c:axId val="13372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23978</c:v>
                </c:pt>
                <c:pt idx="5">
                  <c:v>24071</c:v>
                </c:pt>
                <c:pt idx="8">
                  <c:v>25110</c:v>
                </c:pt>
                <c:pt idx="11">
                  <c:v>27164</c:v>
                </c:pt>
                <c:pt idx="14">
                  <c:v>27033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2834</c:v>
                </c:pt>
                <c:pt idx="5">
                  <c:v>2428</c:v>
                </c:pt>
                <c:pt idx="8">
                  <c:v>2228</c:v>
                </c:pt>
                <c:pt idx="11">
                  <c:v>2061</c:v>
                </c:pt>
                <c:pt idx="14">
                  <c:v>2070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6966</c:v>
                </c:pt>
                <c:pt idx="5">
                  <c:v>7986</c:v>
                </c:pt>
                <c:pt idx="8">
                  <c:v>8713</c:v>
                </c:pt>
                <c:pt idx="11">
                  <c:v>9545</c:v>
                </c:pt>
                <c:pt idx="14">
                  <c:v>10475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1409</c:v>
                </c:pt>
                <c:pt idx="3">
                  <c:v>1380</c:v>
                </c:pt>
                <c:pt idx="6">
                  <c:v>1177</c:v>
                </c:pt>
                <c:pt idx="9">
                  <c:v>926</c:v>
                </c:pt>
                <c:pt idx="12">
                  <c:v>551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331</c:v>
                </c:pt>
                <c:pt idx="3">
                  <c:v>312</c:v>
                </c:pt>
                <c:pt idx="6">
                  <c:v>857</c:v>
                </c:pt>
                <c:pt idx="9">
                  <c:v>1287</c:v>
                </c:pt>
                <c:pt idx="12">
                  <c:v>1352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17095</c:v>
                </c:pt>
                <c:pt idx="3">
                  <c:v>15707</c:v>
                </c:pt>
                <c:pt idx="6">
                  <c:v>14220</c:v>
                </c:pt>
                <c:pt idx="9">
                  <c:v>13203</c:v>
                </c:pt>
                <c:pt idx="12">
                  <c:v>12223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78</c:v>
                </c:pt>
                <c:pt idx="3">
                  <c:v>52</c:v>
                </c:pt>
                <c:pt idx="6">
                  <c:v>27</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16886</c:v>
                </c:pt>
                <c:pt idx="3">
                  <c:v>16651</c:v>
                </c:pt>
                <c:pt idx="6">
                  <c:v>16972</c:v>
                </c:pt>
                <c:pt idx="9">
                  <c:v>18909</c:v>
                </c:pt>
                <c:pt idx="12">
                  <c:v>19006</c:v>
                </c:pt>
              </c:numCache>
            </c:numRef>
          </c:val>
        </c:ser>
        <c:dLbls>
          <c:showLegendKey val="0"/>
          <c:showVal val="0"/>
          <c:showCatName val="0"/>
          <c:showSerName val="0"/>
          <c:showPercent val="0"/>
          <c:showBubbleSize val="0"/>
        </c:dLbls>
        <c:gapWidth val="100"/>
        <c:overlap val="100"/>
        <c:axId val="134561792"/>
        <c:axId val="13456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4561792"/>
        <c:axId val="134563712"/>
      </c:lineChart>
      <c:catAx>
        <c:axId val="1345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63712"/>
        <c:crosses val="autoZero"/>
        <c:auto val="1"/>
        <c:lblAlgn val="ctr"/>
        <c:lblOffset val="100"/>
        <c:tickLblSkip val="1"/>
        <c:tickMarkSkip val="1"/>
        <c:noMultiLvlLbl val="0"/>
      </c:catAx>
      <c:valAx>
        <c:axId val="13456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6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39,814
39,250
157.55
18,504,576
17,678,713
810,312
11,828,132
19,005,588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税（個人・法人）、固定資産税などの増収により、基準財政収入額は前年度より増加したものの、基準財政需要額がそれ以上に増加したため、単年度の指数は低下したが、３か年平均の指数は類似団体、全国平均に比べ高い水準にあることから、概ね安定した水準にあると判断する。</a:t>
          </a:r>
          <a:endParaRPr kumimoji="1" lang="en-US" altLang="ja-JP" sz="1300">
            <a:latin typeface="ＭＳ Ｐゴシック"/>
          </a:endParaRPr>
        </a:p>
        <a:p>
          <a:r>
            <a:rPr kumimoji="1" lang="ja-JP" altLang="en-US" sz="1300">
              <a:latin typeface="ＭＳ Ｐゴシック"/>
            </a:rPr>
            <a:t>今後も引き続き、徹底した歳出削減に取り組むとともに、市税等の収納率向上へ向けた取組及び滞納防止対策の実施により、市税等歳入の増加に努める。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7" name="直線コネクタ 66"/>
        <xdr:cNvCxnSpPr/>
      </xdr:nvCxnSpPr>
      <xdr:spPr>
        <a:xfrm>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0" name="直線コネクタ 69"/>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38</xdr:row>
      <xdr:rowOff>148167</xdr:rowOff>
    </xdr:to>
    <xdr:cxnSp macro="">
      <xdr:nvCxnSpPr>
        <xdr:cNvPr id="73" name="直線コネクタ 72"/>
        <xdr:cNvCxnSpPr/>
      </xdr:nvCxnSpPr>
      <xdr:spPr>
        <a:xfrm>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128058</xdr:rowOff>
    </xdr:to>
    <xdr:cxnSp macro="">
      <xdr:nvCxnSpPr>
        <xdr:cNvPr id="76" name="直線コネクタ 75"/>
        <xdr:cNvCxnSpPr/>
      </xdr:nvCxnSpPr>
      <xdr:spPr>
        <a:xfrm>
          <a:off x="1447800" y="658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6" name="円/楕円 85"/>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7"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8" name="円/楕円 87"/>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89" name="テキスト ボックス 88"/>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0" name="円/楕円 89"/>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1" name="テキスト ボックス 90"/>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92" name="円/楕円 91"/>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17585</xdr:rowOff>
    </xdr:from>
    <xdr:ext cx="762000" cy="259045"/>
    <xdr:sp macro="" textlink="">
      <xdr:nvSpPr>
        <xdr:cNvPr id="93" name="テキスト ボックス 92"/>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4" name="円/楕円 93"/>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5" name="テキスト ボックス 94"/>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地方税、地方交付税及び臨時財政対策債などの経常一般財源等歳入は増加したが、人件費及び物件費などの経常経費充当一般財源がそれ以上に増加したため、経常収支比率が前年度と比較して</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今後も引き続き、事業の必要性や効果、優先度を検証し、経費の思い切った削減や事務事業の廃止・縮小等を進め、経常経費の更なる縮減を図る。また、市税等の収納率向上及び滞納防止対策に取り組み、財源の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89081</xdr:rowOff>
    </xdr:from>
    <xdr:to>
      <xdr:col>7</xdr:col>
      <xdr:colOff>152400</xdr:colOff>
      <xdr:row>58</xdr:row>
      <xdr:rowOff>102870</xdr:rowOff>
    </xdr:to>
    <xdr:cxnSp macro="">
      <xdr:nvCxnSpPr>
        <xdr:cNvPr id="132" name="直線コネクタ 131"/>
        <xdr:cNvCxnSpPr/>
      </xdr:nvCxnSpPr>
      <xdr:spPr>
        <a:xfrm>
          <a:off x="4114800" y="1003318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89081</xdr:rowOff>
    </xdr:from>
    <xdr:to>
      <xdr:col>6</xdr:col>
      <xdr:colOff>0</xdr:colOff>
      <xdr:row>59</xdr:row>
      <xdr:rowOff>93435</xdr:rowOff>
    </xdr:to>
    <xdr:cxnSp macro="">
      <xdr:nvCxnSpPr>
        <xdr:cNvPr id="135" name="直線コネクタ 134"/>
        <xdr:cNvCxnSpPr/>
      </xdr:nvCxnSpPr>
      <xdr:spPr>
        <a:xfrm flipV="1">
          <a:off x="3225800" y="10033181"/>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85634</xdr:rowOff>
    </xdr:from>
    <xdr:to>
      <xdr:col>4</xdr:col>
      <xdr:colOff>482600</xdr:colOff>
      <xdr:row>59</xdr:row>
      <xdr:rowOff>93435</xdr:rowOff>
    </xdr:to>
    <xdr:cxnSp macro="">
      <xdr:nvCxnSpPr>
        <xdr:cNvPr id="138" name="直線コネクタ 137"/>
        <xdr:cNvCxnSpPr/>
      </xdr:nvCxnSpPr>
      <xdr:spPr>
        <a:xfrm>
          <a:off x="2336800" y="10029734"/>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85634</xdr:rowOff>
    </xdr:from>
    <xdr:to>
      <xdr:col>3</xdr:col>
      <xdr:colOff>279400</xdr:colOff>
      <xdr:row>58</xdr:row>
      <xdr:rowOff>89081</xdr:rowOff>
    </xdr:to>
    <xdr:cxnSp macro="">
      <xdr:nvCxnSpPr>
        <xdr:cNvPr id="141" name="直線コネクタ 140"/>
        <xdr:cNvCxnSpPr/>
      </xdr:nvCxnSpPr>
      <xdr:spPr>
        <a:xfrm flipV="1">
          <a:off x="1447800" y="100297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52070</xdr:rowOff>
    </xdr:from>
    <xdr:to>
      <xdr:col>7</xdr:col>
      <xdr:colOff>203200</xdr:colOff>
      <xdr:row>58</xdr:row>
      <xdr:rowOff>153670</xdr:rowOff>
    </xdr:to>
    <xdr:sp macro="" textlink="">
      <xdr:nvSpPr>
        <xdr:cNvPr id="151" name="円/楕円 150"/>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144797</xdr:rowOff>
    </xdr:from>
    <xdr:ext cx="762000" cy="259045"/>
    <xdr:sp macro="" textlink="">
      <xdr:nvSpPr>
        <xdr:cNvPr id="152" name="財政構造の弾力性該当値テキスト"/>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38281</xdr:rowOff>
    </xdr:from>
    <xdr:to>
      <xdr:col>6</xdr:col>
      <xdr:colOff>50800</xdr:colOff>
      <xdr:row>58</xdr:row>
      <xdr:rowOff>139881</xdr:rowOff>
    </xdr:to>
    <xdr:sp macro="" textlink="">
      <xdr:nvSpPr>
        <xdr:cNvPr id="153" name="円/楕円 152"/>
        <xdr:cNvSpPr/>
      </xdr:nvSpPr>
      <xdr:spPr>
        <a:xfrm>
          <a:off x="4064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150058</xdr:rowOff>
    </xdr:from>
    <xdr:ext cx="736600" cy="259045"/>
    <xdr:sp macro="" textlink="">
      <xdr:nvSpPr>
        <xdr:cNvPr id="154" name="テキスト ボックス 153"/>
        <xdr:cNvSpPr txBox="1"/>
      </xdr:nvSpPr>
      <xdr:spPr>
        <a:xfrm>
          <a:off x="3733800" y="975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42635</xdr:rowOff>
    </xdr:from>
    <xdr:to>
      <xdr:col>4</xdr:col>
      <xdr:colOff>533400</xdr:colOff>
      <xdr:row>59</xdr:row>
      <xdr:rowOff>144235</xdr:rowOff>
    </xdr:to>
    <xdr:sp macro="" textlink="">
      <xdr:nvSpPr>
        <xdr:cNvPr id="155" name="円/楕円 154"/>
        <xdr:cNvSpPr/>
      </xdr:nvSpPr>
      <xdr:spPr>
        <a:xfrm>
          <a:off x="3175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154412</xdr:rowOff>
    </xdr:from>
    <xdr:ext cx="762000" cy="259045"/>
    <xdr:sp macro="" textlink="">
      <xdr:nvSpPr>
        <xdr:cNvPr id="156" name="テキスト ボックス 155"/>
        <xdr:cNvSpPr txBox="1"/>
      </xdr:nvSpPr>
      <xdr:spPr>
        <a:xfrm>
          <a:off x="2844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34834</xdr:rowOff>
    </xdr:from>
    <xdr:to>
      <xdr:col>3</xdr:col>
      <xdr:colOff>330200</xdr:colOff>
      <xdr:row>58</xdr:row>
      <xdr:rowOff>136434</xdr:rowOff>
    </xdr:to>
    <xdr:sp macro="" textlink="">
      <xdr:nvSpPr>
        <xdr:cNvPr id="157" name="円/楕円 156"/>
        <xdr:cNvSpPr/>
      </xdr:nvSpPr>
      <xdr:spPr>
        <a:xfrm>
          <a:off x="2286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146611</xdr:rowOff>
    </xdr:from>
    <xdr:ext cx="762000" cy="259045"/>
    <xdr:sp macro="" textlink="">
      <xdr:nvSpPr>
        <xdr:cNvPr id="158" name="テキスト ボックス 157"/>
        <xdr:cNvSpPr txBox="1"/>
      </xdr:nvSpPr>
      <xdr:spPr>
        <a:xfrm>
          <a:off x="1955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38281</xdr:rowOff>
    </xdr:from>
    <xdr:to>
      <xdr:col>2</xdr:col>
      <xdr:colOff>127000</xdr:colOff>
      <xdr:row>58</xdr:row>
      <xdr:rowOff>139881</xdr:rowOff>
    </xdr:to>
    <xdr:sp macro="" textlink="">
      <xdr:nvSpPr>
        <xdr:cNvPr id="159" name="円/楕円 158"/>
        <xdr:cNvSpPr/>
      </xdr:nvSpPr>
      <xdr:spPr>
        <a:xfrm>
          <a:off x="1397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150058</xdr:rowOff>
    </xdr:from>
    <xdr:ext cx="762000" cy="259045"/>
    <xdr:sp macro="" textlink="">
      <xdr:nvSpPr>
        <xdr:cNvPr id="160" name="テキスト ボックス 159"/>
        <xdr:cNvSpPr txBox="1"/>
      </xdr:nvSpPr>
      <xdr:spPr>
        <a:xfrm>
          <a:off x="1066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[126,752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準じた給与削減措置の終了により、人件費は前年度と比較して増加するとともに、物件費も音声告知放送設備使用料やハイビジョン用自主放送設備使用料などの増により、前年度と比較して増加した。その結果、人口</a:t>
          </a:r>
          <a:r>
            <a:rPr kumimoji="1" lang="en-US" altLang="ja-JP" sz="1300">
              <a:latin typeface="ＭＳ Ｐゴシック"/>
            </a:rPr>
            <a:t>1</a:t>
          </a:r>
          <a:r>
            <a:rPr kumimoji="1" lang="ja-JP" altLang="en-US" sz="1300">
              <a:latin typeface="ＭＳ Ｐゴシック"/>
            </a:rPr>
            <a:t>人当たり人件費・物件費等の決算額は前年度と比較して増加しており、今後も引き続き、これらの経費の削減に努めていく必要がある。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113609</xdr:rowOff>
    </xdr:from>
    <xdr:to>
      <xdr:col>7</xdr:col>
      <xdr:colOff>152400</xdr:colOff>
      <xdr:row>82</xdr:row>
      <xdr:rowOff>128053</xdr:rowOff>
    </xdr:to>
    <xdr:cxnSp macro="">
      <xdr:nvCxnSpPr>
        <xdr:cNvPr id="192" name="直線コネクタ 191"/>
        <xdr:cNvCxnSpPr/>
      </xdr:nvCxnSpPr>
      <xdr:spPr>
        <a:xfrm>
          <a:off x="4114800" y="14172509"/>
          <a:ext cx="8382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112829</xdr:rowOff>
    </xdr:from>
    <xdr:ext cx="762000" cy="259045"/>
    <xdr:sp macro="" textlink="">
      <xdr:nvSpPr>
        <xdr:cNvPr id="193" name="人件費・物件費等の状況平均値テキスト"/>
        <xdr:cNvSpPr txBox="1"/>
      </xdr:nvSpPr>
      <xdr:spPr>
        <a:xfrm>
          <a:off x="5041900" y="14171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105846</xdr:rowOff>
    </xdr:from>
    <xdr:to>
      <xdr:col>6</xdr:col>
      <xdr:colOff>0</xdr:colOff>
      <xdr:row>82</xdr:row>
      <xdr:rowOff>113609</xdr:rowOff>
    </xdr:to>
    <xdr:cxnSp macro="">
      <xdr:nvCxnSpPr>
        <xdr:cNvPr id="195" name="直線コネクタ 194"/>
        <xdr:cNvCxnSpPr/>
      </xdr:nvCxnSpPr>
      <xdr:spPr>
        <a:xfrm>
          <a:off x="3225800" y="14164746"/>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105846</xdr:rowOff>
    </xdr:from>
    <xdr:to>
      <xdr:col>4</xdr:col>
      <xdr:colOff>482600</xdr:colOff>
      <xdr:row>82</xdr:row>
      <xdr:rowOff>109516</xdr:rowOff>
    </xdr:to>
    <xdr:cxnSp macro="">
      <xdr:nvCxnSpPr>
        <xdr:cNvPr id="198" name="直線コネクタ 197"/>
        <xdr:cNvCxnSpPr/>
      </xdr:nvCxnSpPr>
      <xdr:spPr>
        <a:xfrm flipV="1">
          <a:off x="2336800" y="14164746"/>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109516</xdr:rowOff>
    </xdr:from>
    <xdr:to>
      <xdr:col>3</xdr:col>
      <xdr:colOff>279400</xdr:colOff>
      <xdr:row>82</xdr:row>
      <xdr:rowOff>136153</xdr:rowOff>
    </xdr:to>
    <xdr:cxnSp macro="">
      <xdr:nvCxnSpPr>
        <xdr:cNvPr id="201" name="直線コネクタ 200"/>
        <xdr:cNvCxnSpPr/>
      </xdr:nvCxnSpPr>
      <xdr:spPr>
        <a:xfrm flipV="1">
          <a:off x="1447800" y="14168416"/>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77253</xdr:rowOff>
    </xdr:from>
    <xdr:to>
      <xdr:col>7</xdr:col>
      <xdr:colOff>203200</xdr:colOff>
      <xdr:row>83</xdr:row>
      <xdr:rowOff>7403</xdr:rowOff>
    </xdr:to>
    <xdr:sp macro="" textlink="">
      <xdr:nvSpPr>
        <xdr:cNvPr id="211" name="円/楕円 210"/>
        <xdr:cNvSpPr/>
      </xdr:nvSpPr>
      <xdr:spPr>
        <a:xfrm>
          <a:off x="4902200" y="141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169980</xdr:rowOff>
    </xdr:from>
    <xdr:ext cx="762000" cy="259045"/>
    <xdr:sp macro="" textlink="">
      <xdr:nvSpPr>
        <xdr:cNvPr id="212" name="人件費・物件費等の状況該当値テキスト"/>
        <xdr:cNvSpPr txBox="1"/>
      </xdr:nvSpPr>
      <xdr:spPr>
        <a:xfrm>
          <a:off x="5041900" y="1405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126,752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62809</xdr:rowOff>
    </xdr:from>
    <xdr:to>
      <xdr:col>6</xdr:col>
      <xdr:colOff>50800</xdr:colOff>
      <xdr:row>82</xdr:row>
      <xdr:rowOff>164409</xdr:rowOff>
    </xdr:to>
    <xdr:sp macro="" textlink="">
      <xdr:nvSpPr>
        <xdr:cNvPr id="213" name="円/楕円 212"/>
        <xdr:cNvSpPr/>
      </xdr:nvSpPr>
      <xdr:spPr>
        <a:xfrm>
          <a:off x="4064000" y="141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3136</xdr:rowOff>
    </xdr:from>
    <xdr:ext cx="736600" cy="259045"/>
    <xdr:sp macro="" textlink="">
      <xdr:nvSpPr>
        <xdr:cNvPr id="214" name="テキスト ボックス 213"/>
        <xdr:cNvSpPr txBox="1"/>
      </xdr:nvSpPr>
      <xdr:spPr>
        <a:xfrm>
          <a:off x="3733800" y="1389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120,766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55046</xdr:rowOff>
    </xdr:from>
    <xdr:to>
      <xdr:col>4</xdr:col>
      <xdr:colOff>533400</xdr:colOff>
      <xdr:row>82</xdr:row>
      <xdr:rowOff>156646</xdr:rowOff>
    </xdr:to>
    <xdr:sp macro="" textlink="">
      <xdr:nvSpPr>
        <xdr:cNvPr id="215" name="円/楕円 214"/>
        <xdr:cNvSpPr/>
      </xdr:nvSpPr>
      <xdr:spPr>
        <a:xfrm>
          <a:off x="3175000" y="141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166823</xdr:rowOff>
    </xdr:from>
    <xdr:ext cx="762000" cy="259045"/>
    <xdr:sp macro="" textlink="">
      <xdr:nvSpPr>
        <xdr:cNvPr id="216" name="テキスト ボックス 215"/>
        <xdr:cNvSpPr txBox="1"/>
      </xdr:nvSpPr>
      <xdr:spPr>
        <a:xfrm>
          <a:off x="2844800" y="138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58716</xdr:rowOff>
    </xdr:from>
    <xdr:to>
      <xdr:col>3</xdr:col>
      <xdr:colOff>330200</xdr:colOff>
      <xdr:row>82</xdr:row>
      <xdr:rowOff>160316</xdr:rowOff>
    </xdr:to>
    <xdr:sp macro="" textlink="">
      <xdr:nvSpPr>
        <xdr:cNvPr id="217" name="円/楕円 216"/>
        <xdr:cNvSpPr/>
      </xdr:nvSpPr>
      <xdr:spPr>
        <a:xfrm>
          <a:off x="2286000" y="141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170493</xdr:rowOff>
    </xdr:from>
    <xdr:ext cx="762000" cy="259045"/>
    <xdr:sp macro="" textlink="">
      <xdr:nvSpPr>
        <xdr:cNvPr id="218" name="テキスト ボックス 217"/>
        <xdr:cNvSpPr txBox="1"/>
      </xdr:nvSpPr>
      <xdr:spPr>
        <a:xfrm>
          <a:off x="1955800" y="1388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85353</xdr:rowOff>
    </xdr:from>
    <xdr:to>
      <xdr:col>2</xdr:col>
      <xdr:colOff>127000</xdr:colOff>
      <xdr:row>83</xdr:row>
      <xdr:rowOff>15503</xdr:rowOff>
    </xdr:to>
    <xdr:sp macro="" textlink="">
      <xdr:nvSpPr>
        <xdr:cNvPr id="219" name="円/楕円 218"/>
        <xdr:cNvSpPr/>
      </xdr:nvSpPr>
      <xdr:spPr>
        <a:xfrm>
          <a:off x="1397000" y="141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25680</xdr:rowOff>
    </xdr:from>
    <xdr:ext cx="762000" cy="259045"/>
    <xdr:sp macro="" textlink="">
      <xdr:nvSpPr>
        <xdr:cNvPr id="220" name="テキスト ボックス 219"/>
        <xdr:cNvSpPr txBox="1"/>
      </xdr:nvSpPr>
      <xdr:spPr>
        <a:xfrm>
          <a:off x="1066800" y="139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類似団体平均を僅かに上回っているものの、全国市平均と同水準にあり、適正な水準にあると判断する。</a:t>
          </a:r>
          <a:endParaRPr kumimoji="1" lang="en-US" altLang="ja-JP" sz="1300">
            <a:latin typeface="ＭＳ Ｐゴシック"/>
          </a:endParaRPr>
        </a:p>
        <a:p>
          <a:r>
            <a:rPr kumimoji="1" lang="ja-JP" altLang="en-US" sz="1300">
              <a:latin typeface="ＭＳ Ｐゴシック"/>
            </a:rPr>
            <a:t>今後とも引き続き、国に準じた措置を講じるなど、給与の適正化に努める。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43687</xdr:rowOff>
    </xdr:to>
    <xdr:cxnSp macro="">
      <xdr:nvCxnSpPr>
        <xdr:cNvPr id="252" name="直線コネクタ 251"/>
        <xdr:cNvCxnSpPr/>
      </xdr:nvCxnSpPr>
      <xdr:spPr>
        <a:xfrm>
          <a:off x="16179800" y="14769085"/>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24385</xdr:rowOff>
    </xdr:from>
    <xdr:to>
      <xdr:col>23</xdr:col>
      <xdr:colOff>406400</xdr:colOff>
      <xdr:row>88</xdr:row>
      <xdr:rowOff>48261</xdr:rowOff>
    </xdr:to>
    <xdr:cxnSp macro="">
      <xdr:nvCxnSpPr>
        <xdr:cNvPr id="255" name="直線コネクタ 254"/>
        <xdr:cNvCxnSpPr/>
      </xdr:nvCxnSpPr>
      <xdr:spPr>
        <a:xfrm flipV="1">
          <a:off x="15290800" y="14769085"/>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77215</xdr:rowOff>
    </xdr:to>
    <xdr:cxnSp macro="">
      <xdr:nvCxnSpPr>
        <xdr:cNvPr id="258" name="直線コネクタ 257"/>
        <xdr:cNvCxnSpPr/>
      </xdr:nvCxnSpPr>
      <xdr:spPr>
        <a:xfrm flipV="1">
          <a:off x="14401800" y="151358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88</xdr:row>
      <xdr:rowOff>77215</xdr:rowOff>
    </xdr:to>
    <xdr:cxnSp macro="">
      <xdr:nvCxnSpPr>
        <xdr:cNvPr id="261" name="直線コネクタ 260"/>
        <xdr:cNvCxnSpPr/>
      </xdr:nvCxnSpPr>
      <xdr:spPr>
        <a:xfrm>
          <a:off x="13512800" y="14749780"/>
          <a:ext cx="889000" cy="4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71" name="円/楕円 270"/>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72"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3" name="円/楕円 272"/>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4" name="テキスト ボックス 273"/>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5" name="円/楕円 274"/>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76" name="テキスト ボックス 275"/>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26415</xdr:rowOff>
    </xdr:from>
    <xdr:to>
      <xdr:col>21</xdr:col>
      <xdr:colOff>50800</xdr:colOff>
      <xdr:row>88</xdr:row>
      <xdr:rowOff>128015</xdr:rowOff>
    </xdr:to>
    <xdr:sp macro="" textlink="">
      <xdr:nvSpPr>
        <xdr:cNvPr id="277" name="円/楕円 276"/>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112792</xdr:rowOff>
    </xdr:from>
    <xdr:ext cx="762000" cy="259045"/>
    <xdr:sp macro="" textlink="">
      <xdr:nvSpPr>
        <xdr:cNvPr id="278" name="テキスト ボックス 277"/>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79" name="円/楕円 278"/>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0" name="テキスト ボックス 27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合併に伴う勧奨退職者の増加や退職者の不補充、また消防業務の広域化などの取り組みにより、職員数は大幅に減少し、人口千人当たりの職員数は類似団体平均、全国平均を下回っている。</a:t>
          </a:r>
          <a:endParaRPr kumimoji="1" lang="en-US" altLang="ja-JP" sz="1300">
            <a:latin typeface="ＭＳ Ｐゴシック"/>
          </a:endParaRPr>
        </a:p>
        <a:p>
          <a:r>
            <a:rPr kumimoji="1" lang="ja-JP" altLang="en-US" sz="1300">
              <a:latin typeface="ＭＳ Ｐゴシック"/>
            </a:rPr>
            <a:t>今後も引き続き定員適正化計画に基づいた取り組みを進める。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50679</xdr:rowOff>
    </xdr:from>
    <xdr:to>
      <xdr:col>24</xdr:col>
      <xdr:colOff>558800</xdr:colOff>
      <xdr:row>60</xdr:row>
      <xdr:rowOff>66766</xdr:rowOff>
    </xdr:to>
    <xdr:cxnSp macro="">
      <xdr:nvCxnSpPr>
        <xdr:cNvPr id="317" name="直線コネクタ 316"/>
        <xdr:cNvCxnSpPr/>
      </xdr:nvCxnSpPr>
      <xdr:spPr>
        <a:xfrm>
          <a:off x="16179800" y="1033767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41487</xdr:rowOff>
    </xdr:from>
    <xdr:to>
      <xdr:col>23</xdr:col>
      <xdr:colOff>406400</xdr:colOff>
      <xdr:row>60</xdr:row>
      <xdr:rowOff>50679</xdr:rowOff>
    </xdr:to>
    <xdr:cxnSp macro="">
      <xdr:nvCxnSpPr>
        <xdr:cNvPr id="320" name="直線コネクタ 319"/>
        <xdr:cNvCxnSpPr/>
      </xdr:nvCxnSpPr>
      <xdr:spPr>
        <a:xfrm>
          <a:off x="15290800" y="1032848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41487</xdr:rowOff>
    </xdr:from>
    <xdr:to>
      <xdr:col>22</xdr:col>
      <xdr:colOff>203200</xdr:colOff>
      <xdr:row>60</xdr:row>
      <xdr:rowOff>72511</xdr:rowOff>
    </xdr:to>
    <xdr:cxnSp macro="">
      <xdr:nvCxnSpPr>
        <xdr:cNvPr id="323" name="直線コネクタ 322"/>
        <xdr:cNvCxnSpPr/>
      </xdr:nvCxnSpPr>
      <xdr:spPr>
        <a:xfrm flipV="1">
          <a:off x="14401800" y="103284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71362</xdr:rowOff>
    </xdr:from>
    <xdr:to>
      <xdr:col>21</xdr:col>
      <xdr:colOff>0</xdr:colOff>
      <xdr:row>60</xdr:row>
      <xdr:rowOff>72511</xdr:rowOff>
    </xdr:to>
    <xdr:cxnSp macro="">
      <xdr:nvCxnSpPr>
        <xdr:cNvPr id="326" name="直線コネクタ 325"/>
        <xdr:cNvCxnSpPr/>
      </xdr:nvCxnSpPr>
      <xdr:spPr>
        <a:xfrm>
          <a:off x="13512800" y="1035836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15966</xdr:rowOff>
    </xdr:from>
    <xdr:to>
      <xdr:col>24</xdr:col>
      <xdr:colOff>609600</xdr:colOff>
      <xdr:row>60</xdr:row>
      <xdr:rowOff>117566</xdr:rowOff>
    </xdr:to>
    <xdr:sp macro="" textlink="">
      <xdr:nvSpPr>
        <xdr:cNvPr id="336" name="円/楕円 335"/>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32493</xdr:rowOff>
    </xdr:from>
    <xdr:ext cx="762000" cy="259045"/>
    <xdr:sp macro="" textlink="">
      <xdr:nvSpPr>
        <xdr:cNvPr id="337" name="定員管理の状況該当値テキスト"/>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171329</xdr:rowOff>
    </xdr:from>
    <xdr:to>
      <xdr:col>23</xdr:col>
      <xdr:colOff>457200</xdr:colOff>
      <xdr:row>60</xdr:row>
      <xdr:rowOff>101479</xdr:rowOff>
    </xdr:to>
    <xdr:sp macro="" textlink="">
      <xdr:nvSpPr>
        <xdr:cNvPr id="338" name="円/楕円 337"/>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111656</xdr:rowOff>
    </xdr:from>
    <xdr:ext cx="736600" cy="259045"/>
    <xdr:sp macro="" textlink="">
      <xdr:nvSpPr>
        <xdr:cNvPr id="339" name="テキスト ボックス 338"/>
        <xdr:cNvSpPr txBox="1"/>
      </xdr:nvSpPr>
      <xdr:spPr>
        <a:xfrm>
          <a:off x="15798800" y="100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162137</xdr:rowOff>
    </xdr:from>
    <xdr:to>
      <xdr:col>22</xdr:col>
      <xdr:colOff>254000</xdr:colOff>
      <xdr:row>60</xdr:row>
      <xdr:rowOff>92287</xdr:rowOff>
    </xdr:to>
    <xdr:sp macro="" textlink="">
      <xdr:nvSpPr>
        <xdr:cNvPr id="340" name="円/楕円 339"/>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102464</xdr:rowOff>
    </xdr:from>
    <xdr:ext cx="762000" cy="259045"/>
    <xdr:sp macro="" textlink="">
      <xdr:nvSpPr>
        <xdr:cNvPr id="341" name="テキスト ボックス 340"/>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21711</xdr:rowOff>
    </xdr:from>
    <xdr:to>
      <xdr:col>21</xdr:col>
      <xdr:colOff>50800</xdr:colOff>
      <xdr:row>60</xdr:row>
      <xdr:rowOff>123311</xdr:rowOff>
    </xdr:to>
    <xdr:sp macro="" textlink="">
      <xdr:nvSpPr>
        <xdr:cNvPr id="342" name="円/楕円 341"/>
        <xdr:cNvSpPr/>
      </xdr:nvSpPr>
      <xdr:spPr>
        <a:xfrm>
          <a:off x="14351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133488</xdr:rowOff>
    </xdr:from>
    <xdr:ext cx="762000" cy="259045"/>
    <xdr:sp macro="" textlink="">
      <xdr:nvSpPr>
        <xdr:cNvPr id="343" name="テキスト ボックス 342"/>
        <xdr:cNvSpPr txBox="1"/>
      </xdr:nvSpPr>
      <xdr:spPr>
        <a:xfrm>
          <a:off x="14020800" y="100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20562</xdr:rowOff>
    </xdr:from>
    <xdr:to>
      <xdr:col>19</xdr:col>
      <xdr:colOff>533400</xdr:colOff>
      <xdr:row>60</xdr:row>
      <xdr:rowOff>122162</xdr:rowOff>
    </xdr:to>
    <xdr:sp macro="" textlink="">
      <xdr:nvSpPr>
        <xdr:cNvPr id="344" name="円/楕円 343"/>
        <xdr:cNvSpPr/>
      </xdr:nvSpPr>
      <xdr:spPr>
        <a:xfrm>
          <a:off x="13462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132339</xdr:rowOff>
    </xdr:from>
    <xdr:ext cx="762000" cy="259045"/>
    <xdr:sp macro="" textlink="">
      <xdr:nvSpPr>
        <xdr:cNvPr id="345" name="テキスト ボックス 344"/>
        <xdr:cNvSpPr txBox="1"/>
      </xdr:nvSpPr>
      <xdr:spPr>
        <a:xfrm>
          <a:off x="13131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年度以降に実施した繰上償還の効果などにより、公営企業債の償還に充てた繰入金等が減少したため、実質公債費比率（３か年平均）が前年度に比べ</a:t>
          </a:r>
          <a:r>
            <a:rPr kumimoji="1" lang="en-US" altLang="ja-JP" sz="1300">
              <a:latin typeface="ＭＳ Ｐゴシック"/>
            </a:rPr>
            <a:t>2.2</a:t>
          </a:r>
          <a:r>
            <a:rPr kumimoji="1" lang="ja-JP" altLang="en-US" sz="1300">
              <a:latin typeface="ＭＳ Ｐゴシック"/>
            </a:rPr>
            <a:t>％低下し、類似団体平均、全国平均を下回った。</a:t>
          </a:r>
          <a:endParaRPr kumimoji="1" lang="en-US" altLang="ja-JP" sz="1300">
            <a:latin typeface="ＭＳ Ｐゴシック"/>
          </a:endParaRPr>
        </a:p>
        <a:p>
          <a:r>
            <a:rPr kumimoji="1" lang="ja-JP" altLang="en-US" sz="1300">
              <a:latin typeface="ＭＳ Ｐゴシック"/>
            </a:rPr>
            <a:t>今後も引き続き、起債発行及び公営企業会計への繰出の抑制に努め、比率の更なる改善を図る。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79121</xdr:rowOff>
    </xdr:from>
    <xdr:to>
      <xdr:col>24</xdr:col>
      <xdr:colOff>558800</xdr:colOff>
      <xdr:row>37</xdr:row>
      <xdr:rowOff>132207</xdr:rowOff>
    </xdr:to>
    <xdr:cxnSp macro="">
      <xdr:nvCxnSpPr>
        <xdr:cNvPr id="377" name="直線コネクタ 376"/>
        <xdr:cNvCxnSpPr/>
      </xdr:nvCxnSpPr>
      <xdr:spPr>
        <a:xfrm flipV="1">
          <a:off x="16179800" y="6422771"/>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132207</xdr:rowOff>
    </xdr:from>
    <xdr:to>
      <xdr:col>23</xdr:col>
      <xdr:colOff>406400</xdr:colOff>
      <xdr:row>38</xdr:row>
      <xdr:rowOff>13843</xdr:rowOff>
    </xdr:to>
    <xdr:cxnSp macro="">
      <xdr:nvCxnSpPr>
        <xdr:cNvPr id="380" name="直線コネクタ 379"/>
        <xdr:cNvCxnSpPr/>
      </xdr:nvCxnSpPr>
      <xdr:spPr>
        <a:xfrm flipV="1">
          <a:off x="15290800" y="647585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13843</xdr:rowOff>
    </xdr:from>
    <xdr:to>
      <xdr:col>22</xdr:col>
      <xdr:colOff>203200</xdr:colOff>
      <xdr:row>38</xdr:row>
      <xdr:rowOff>95885</xdr:rowOff>
    </xdr:to>
    <xdr:cxnSp macro="">
      <xdr:nvCxnSpPr>
        <xdr:cNvPr id="383" name="直線コネクタ 382"/>
        <xdr:cNvCxnSpPr/>
      </xdr:nvCxnSpPr>
      <xdr:spPr>
        <a:xfrm flipV="1">
          <a:off x="14401800" y="652894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95885</xdr:rowOff>
    </xdr:from>
    <xdr:to>
      <xdr:col>21</xdr:col>
      <xdr:colOff>0</xdr:colOff>
      <xdr:row>38</xdr:row>
      <xdr:rowOff>148971</xdr:rowOff>
    </xdr:to>
    <xdr:cxnSp macro="">
      <xdr:nvCxnSpPr>
        <xdr:cNvPr id="386" name="直線コネクタ 385"/>
        <xdr:cNvCxnSpPr/>
      </xdr:nvCxnSpPr>
      <xdr:spPr>
        <a:xfrm flipV="1">
          <a:off x="13512800" y="661098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28321</xdr:rowOff>
    </xdr:from>
    <xdr:to>
      <xdr:col>24</xdr:col>
      <xdr:colOff>609600</xdr:colOff>
      <xdr:row>37</xdr:row>
      <xdr:rowOff>129921</xdr:rowOff>
    </xdr:to>
    <xdr:sp macro="" textlink="">
      <xdr:nvSpPr>
        <xdr:cNvPr id="396" name="円/楕円 395"/>
        <xdr:cNvSpPr/>
      </xdr:nvSpPr>
      <xdr:spPr>
        <a:xfrm>
          <a:off x="169672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121048</xdr:rowOff>
    </xdr:from>
    <xdr:ext cx="762000" cy="259045"/>
    <xdr:sp macro="" textlink="">
      <xdr:nvSpPr>
        <xdr:cNvPr id="397" name="公債費負担の状況該当値テキスト"/>
        <xdr:cNvSpPr txBox="1"/>
      </xdr:nvSpPr>
      <xdr:spPr>
        <a:xfrm>
          <a:off x="17106900" y="629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81407</xdr:rowOff>
    </xdr:from>
    <xdr:to>
      <xdr:col>23</xdr:col>
      <xdr:colOff>457200</xdr:colOff>
      <xdr:row>38</xdr:row>
      <xdr:rowOff>11557</xdr:rowOff>
    </xdr:to>
    <xdr:sp macro="" textlink="">
      <xdr:nvSpPr>
        <xdr:cNvPr id="398" name="円/楕円 397"/>
        <xdr:cNvSpPr/>
      </xdr:nvSpPr>
      <xdr:spPr>
        <a:xfrm>
          <a:off x="161290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21734</xdr:rowOff>
    </xdr:from>
    <xdr:ext cx="736600" cy="259045"/>
    <xdr:sp macro="" textlink="">
      <xdr:nvSpPr>
        <xdr:cNvPr id="399" name="テキスト ボックス 398"/>
        <xdr:cNvSpPr txBox="1"/>
      </xdr:nvSpPr>
      <xdr:spPr>
        <a:xfrm>
          <a:off x="15798800" y="619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134493</xdr:rowOff>
    </xdr:from>
    <xdr:to>
      <xdr:col>22</xdr:col>
      <xdr:colOff>254000</xdr:colOff>
      <xdr:row>38</xdr:row>
      <xdr:rowOff>64643</xdr:rowOff>
    </xdr:to>
    <xdr:sp macro="" textlink="">
      <xdr:nvSpPr>
        <xdr:cNvPr id="400" name="円/楕円 399"/>
        <xdr:cNvSpPr/>
      </xdr:nvSpPr>
      <xdr:spPr>
        <a:xfrm>
          <a:off x="15240000" y="64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74820</xdr:rowOff>
    </xdr:from>
    <xdr:ext cx="762000" cy="259045"/>
    <xdr:sp macro="" textlink="">
      <xdr:nvSpPr>
        <xdr:cNvPr id="401" name="テキスト ボックス 400"/>
        <xdr:cNvSpPr txBox="1"/>
      </xdr:nvSpPr>
      <xdr:spPr>
        <a:xfrm>
          <a:off x="14909800" y="624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45085</xdr:rowOff>
    </xdr:from>
    <xdr:to>
      <xdr:col>21</xdr:col>
      <xdr:colOff>50800</xdr:colOff>
      <xdr:row>38</xdr:row>
      <xdr:rowOff>146685</xdr:rowOff>
    </xdr:to>
    <xdr:sp macro="" textlink="">
      <xdr:nvSpPr>
        <xdr:cNvPr id="402" name="円/楕円 401"/>
        <xdr:cNvSpPr/>
      </xdr:nvSpPr>
      <xdr:spPr>
        <a:xfrm>
          <a:off x="14351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131462</xdr:rowOff>
    </xdr:from>
    <xdr:ext cx="762000" cy="259045"/>
    <xdr:sp macro="" textlink="">
      <xdr:nvSpPr>
        <xdr:cNvPr id="403" name="テキスト ボックス 402"/>
        <xdr:cNvSpPr txBox="1"/>
      </xdr:nvSpPr>
      <xdr:spPr>
        <a:xfrm>
          <a:off x="14020800" y="664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98171</xdr:rowOff>
    </xdr:from>
    <xdr:to>
      <xdr:col>19</xdr:col>
      <xdr:colOff>533400</xdr:colOff>
      <xdr:row>39</xdr:row>
      <xdr:rowOff>28321</xdr:rowOff>
    </xdr:to>
    <xdr:sp macro="" textlink="">
      <xdr:nvSpPr>
        <xdr:cNvPr id="404" name="円/楕円 403"/>
        <xdr:cNvSpPr/>
      </xdr:nvSpPr>
      <xdr:spPr>
        <a:xfrm>
          <a:off x="13462000" y="66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13098</xdr:rowOff>
    </xdr:from>
    <xdr:ext cx="762000" cy="259045"/>
    <xdr:sp macro="" textlink="">
      <xdr:nvSpPr>
        <xdr:cNvPr id="405" name="テキスト ボックス 404"/>
        <xdr:cNvSpPr txBox="1"/>
      </xdr:nvSpPr>
      <xdr:spPr>
        <a:xfrm>
          <a:off x="13131800" y="66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公営企業債繰入見込額の減少及び充当可能基金の増加などにより、将来負担比率は４年連続で「－」（比率なし）となった。</a:t>
          </a:r>
          <a:endParaRPr kumimoji="1" lang="en-US" altLang="ja-JP" sz="1300">
            <a:latin typeface="ＭＳ Ｐゴシック"/>
          </a:endParaRPr>
        </a:p>
        <a:p>
          <a:r>
            <a:rPr kumimoji="1" lang="ja-JP" altLang="en-US" sz="1300">
              <a:latin typeface="ＭＳ Ｐゴシック"/>
            </a:rPr>
            <a:t>今後も計画的な財政運営により、将来負担額の縮減に努め、財政の健全化を図る。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39"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0" name="フローチャート : 判断 439"/>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1" name="フローチャート : 判断 440"/>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2" name="テキスト ボックス 441"/>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72792</xdr:rowOff>
    </xdr:from>
    <xdr:to>
      <xdr:col>22</xdr:col>
      <xdr:colOff>254000</xdr:colOff>
      <xdr:row>15</xdr:row>
      <xdr:rowOff>2942</xdr:rowOff>
    </xdr:to>
    <xdr:sp macro="" textlink="">
      <xdr:nvSpPr>
        <xdr:cNvPr id="443" name="フローチャート : 判断 442"/>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4" name="テキスト ボックス 443"/>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5" name="フローチャート : 判断 444"/>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46" name="テキスト ボックス 445"/>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47" name="フローチャート : 判断 446"/>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48" name="テキスト ボックス 447"/>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133244</xdr:rowOff>
    </xdr:from>
    <xdr:to>
      <xdr:col>19</xdr:col>
      <xdr:colOff>533400</xdr:colOff>
      <xdr:row>14</xdr:row>
      <xdr:rowOff>63394</xdr:rowOff>
    </xdr:to>
    <xdr:sp macro="" textlink="">
      <xdr:nvSpPr>
        <xdr:cNvPr id="454" name="円/楕円 453"/>
        <xdr:cNvSpPr/>
      </xdr:nvSpPr>
      <xdr:spPr>
        <a:xfrm>
          <a:off x="13462000" y="2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73571</xdr:rowOff>
    </xdr:from>
    <xdr:ext cx="762000" cy="259045"/>
    <xdr:sp macro="" textlink="">
      <xdr:nvSpPr>
        <xdr:cNvPr id="455" name="テキスト ボックス 454"/>
        <xdr:cNvSpPr txBox="1"/>
      </xdr:nvSpPr>
      <xdr:spPr>
        <a:xfrm>
          <a:off x="13131800" y="213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39,814
39,250
157.55
18,504,576
17,678,713
810,312
11,828,132
19,005,588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準じた給与削減措置の終了により、人件費は前年度に比べ増加したが、これまでに勧奨退職の実施や退職不補充、消防業務の広域化などの定員削減に取り組んできた結果、人件費は類似団体平均と比べて低い水準にある。</a:t>
          </a:r>
          <a:endParaRPr kumimoji="1" lang="en-US" altLang="ja-JP" sz="1300">
            <a:latin typeface="ＭＳ Ｐゴシック"/>
          </a:endParaRPr>
        </a:p>
        <a:p>
          <a:r>
            <a:rPr kumimoji="1" lang="ja-JP" altLang="en-US" sz="1300">
              <a:latin typeface="ＭＳ Ｐゴシック"/>
            </a:rPr>
            <a:t>今後も引き続き人件費の抑制に努める。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xdr:rowOff>
    </xdr:from>
    <xdr:to>
      <xdr:col>7</xdr:col>
      <xdr:colOff>15875</xdr:colOff>
      <xdr:row>34</xdr:row>
      <xdr:rowOff>35560</xdr:rowOff>
    </xdr:to>
    <xdr:cxnSp macro="">
      <xdr:nvCxnSpPr>
        <xdr:cNvPr id="64" name="直線コネクタ 63"/>
        <xdr:cNvCxnSpPr/>
      </xdr:nvCxnSpPr>
      <xdr:spPr>
        <a:xfrm>
          <a:off x="3987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xdr:rowOff>
    </xdr:from>
    <xdr:to>
      <xdr:col>5</xdr:col>
      <xdr:colOff>549275</xdr:colOff>
      <xdr:row>34</xdr:row>
      <xdr:rowOff>157480</xdr:rowOff>
    </xdr:to>
    <xdr:cxnSp macro="">
      <xdr:nvCxnSpPr>
        <xdr:cNvPr id="67" name="直線コネクタ 66"/>
        <xdr:cNvCxnSpPr/>
      </xdr:nvCxnSpPr>
      <xdr:spPr>
        <a:xfrm flipV="1">
          <a:off x="3098800" y="584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104140</xdr:rowOff>
    </xdr:from>
    <xdr:to>
      <xdr:col>4</xdr:col>
      <xdr:colOff>346075</xdr:colOff>
      <xdr:row>34</xdr:row>
      <xdr:rowOff>157480</xdr:rowOff>
    </xdr:to>
    <xdr:cxnSp macro="">
      <xdr:nvCxnSpPr>
        <xdr:cNvPr id="70" name="直線コネクタ 69"/>
        <xdr:cNvCxnSpPr/>
      </xdr:nvCxnSpPr>
      <xdr:spPr>
        <a:xfrm>
          <a:off x="2209800" y="593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104140</xdr:rowOff>
    </xdr:from>
    <xdr:to>
      <xdr:col>3</xdr:col>
      <xdr:colOff>142875</xdr:colOff>
      <xdr:row>36</xdr:row>
      <xdr:rowOff>20320</xdr:rowOff>
    </xdr:to>
    <xdr:cxnSp macro="">
      <xdr:nvCxnSpPr>
        <xdr:cNvPr id="73" name="直線コネクタ 72"/>
        <xdr:cNvCxnSpPr/>
      </xdr:nvCxnSpPr>
      <xdr:spPr>
        <a:xfrm flipV="1">
          <a:off x="1320800" y="59334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156210</xdr:rowOff>
    </xdr:from>
    <xdr:to>
      <xdr:col>7</xdr:col>
      <xdr:colOff>66675</xdr:colOff>
      <xdr:row>34</xdr:row>
      <xdr:rowOff>86360</xdr:rowOff>
    </xdr:to>
    <xdr:sp macro="" textlink="">
      <xdr:nvSpPr>
        <xdr:cNvPr id="83" name="円/楕円 82"/>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1287</xdr:rowOff>
    </xdr:from>
    <xdr:ext cx="762000" cy="259045"/>
    <xdr:sp macro="" textlink="">
      <xdr:nvSpPr>
        <xdr:cNvPr id="84"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133350</xdr:rowOff>
    </xdr:from>
    <xdr:to>
      <xdr:col>5</xdr:col>
      <xdr:colOff>600075</xdr:colOff>
      <xdr:row>34</xdr:row>
      <xdr:rowOff>63500</xdr:rowOff>
    </xdr:to>
    <xdr:sp macro="" textlink="">
      <xdr:nvSpPr>
        <xdr:cNvPr id="85" name="円/楕円 84"/>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73677</xdr:rowOff>
    </xdr:from>
    <xdr:ext cx="736600" cy="259045"/>
    <xdr:sp macro="" textlink="">
      <xdr:nvSpPr>
        <xdr:cNvPr id="86" name="テキスト ボックス 85"/>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7" name="円/楕円 86"/>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88" name="テキスト ボックス 87"/>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53340</xdr:rowOff>
    </xdr:from>
    <xdr:to>
      <xdr:col>3</xdr:col>
      <xdr:colOff>193675</xdr:colOff>
      <xdr:row>34</xdr:row>
      <xdr:rowOff>154940</xdr:rowOff>
    </xdr:to>
    <xdr:sp macro="" textlink="">
      <xdr:nvSpPr>
        <xdr:cNvPr id="89" name="円/楕円 88"/>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165117</xdr:rowOff>
    </xdr:from>
    <xdr:ext cx="762000" cy="259045"/>
    <xdr:sp macro="" textlink="">
      <xdr:nvSpPr>
        <xdr:cNvPr id="90" name="テキスト ボックス 89"/>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1" name="円/楕円 90"/>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2" name="テキスト ボックス 91"/>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a:t>
          </a:r>
          <a:r>
            <a:rPr kumimoji="1" lang="en-US" altLang="ja-JP" sz="1300">
              <a:latin typeface="ＭＳ Ｐゴシック"/>
            </a:rPr>
            <a:t>2</a:t>
          </a:r>
          <a:r>
            <a:rPr kumimoji="1" lang="ja-JP" altLang="en-US" sz="1300">
              <a:latin typeface="ＭＳ Ｐゴシック"/>
            </a:rPr>
            <a:t>年連続で類似団体平均を上回ることとなり、近年増加傾向にあることから、今後はこれまで以上に徹底した歳出削減に取り組む必要がある。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80736</xdr:rowOff>
    </xdr:to>
    <xdr:cxnSp macro="">
      <xdr:nvCxnSpPr>
        <xdr:cNvPr id="127" name="直線コネクタ 126"/>
        <xdr:cNvCxnSpPr/>
      </xdr:nvCxnSpPr>
      <xdr:spPr>
        <a:xfrm>
          <a:off x="15671800" y="28647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121557</xdr:rowOff>
    </xdr:to>
    <xdr:cxnSp macro="">
      <xdr:nvCxnSpPr>
        <xdr:cNvPr id="130" name="直線コネクタ 129"/>
        <xdr:cNvCxnSpPr/>
      </xdr:nvCxnSpPr>
      <xdr:spPr>
        <a:xfrm>
          <a:off x="14782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16</xdr:row>
      <xdr:rowOff>88900</xdr:rowOff>
    </xdr:to>
    <xdr:cxnSp macro="">
      <xdr:nvCxnSpPr>
        <xdr:cNvPr id="133" name="直線コネクタ 132"/>
        <xdr:cNvCxnSpPr/>
      </xdr:nvCxnSpPr>
      <xdr:spPr>
        <a:xfrm>
          <a:off x="13893800" y="2657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107950</xdr:rowOff>
    </xdr:to>
    <xdr:cxnSp macro="">
      <xdr:nvCxnSpPr>
        <xdr:cNvPr id="136" name="直線コネクタ 135"/>
        <xdr:cNvCxnSpPr/>
      </xdr:nvCxnSpPr>
      <xdr:spPr>
        <a:xfrm flipV="1">
          <a:off x="13004800" y="2657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6" name="円/楕円 145"/>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7"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48" name="円/楕円 147"/>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49" name="テキスト ボックス 148"/>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2" name="円/楕円 151"/>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3" name="テキスト ボックス 15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ほぼ同水準を維持しているが、今後も引き続き、事業の必要性や効果を検証し、効果の低い事業については、積極的に廃止・縮小を進めるなど、扶助費の削減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107950</xdr:rowOff>
    </xdr:to>
    <xdr:cxnSp macro="">
      <xdr:nvCxnSpPr>
        <xdr:cNvPr id="190" name="直線コネクタ 189"/>
        <xdr:cNvCxnSpPr/>
      </xdr:nvCxnSpPr>
      <xdr:spPr>
        <a:xfrm flipV="1">
          <a:off x="3987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55</xdr:row>
      <xdr:rowOff>107950</xdr:rowOff>
    </xdr:to>
    <xdr:cxnSp macro="">
      <xdr:nvCxnSpPr>
        <xdr:cNvPr id="193" name="直線コネクタ 192"/>
        <xdr:cNvCxnSpPr/>
      </xdr:nvCxnSpPr>
      <xdr:spPr>
        <a:xfrm>
          <a:off x="3098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64407</xdr:rowOff>
    </xdr:to>
    <xdr:cxnSp macro="">
      <xdr:nvCxnSpPr>
        <xdr:cNvPr id="196" name="直線コネクタ 195"/>
        <xdr:cNvCxnSpPr/>
      </xdr:nvCxnSpPr>
      <xdr:spPr>
        <a:xfrm>
          <a:off x="2209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54</xdr:row>
      <xdr:rowOff>170543</xdr:rowOff>
    </xdr:to>
    <xdr:cxnSp macro="">
      <xdr:nvCxnSpPr>
        <xdr:cNvPr id="199" name="直線コネクタ 198"/>
        <xdr:cNvCxnSpPr/>
      </xdr:nvCxnSpPr>
      <xdr:spPr>
        <a:xfrm>
          <a:off x="1320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09" name="円/楕円 208"/>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0"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214" name="テキスト ボックス 21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5" name="円/楕円 214"/>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16" name="テキスト ボックス 215"/>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と比べ低い水準にあるものの、下水道事業会計に対する補助金の科目を見直したことによる出資金の増加やその他の主なものである繰出金の増加により、その他に係る経常収支比率は前年度より上昇した。今後も引き続き、医療費等の削減や徴収率向上対策に取り組み、繰出金等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56</xdr:row>
      <xdr:rowOff>35560</xdr:rowOff>
    </xdr:to>
    <xdr:cxnSp macro="">
      <xdr:nvCxnSpPr>
        <xdr:cNvPr id="251" name="直線コネクタ 250"/>
        <xdr:cNvCxnSpPr/>
      </xdr:nvCxnSpPr>
      <xdr:spPr>
        <a:xfrm>
          <a:off x="15671800" y="94462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24130</xdr:rowOff>
    </xdr:to>
    <xdr:cxnSp macro="">
      <xdr:nvCxnSpPr>
        <xdr:cNvPr id="254" name="直線コネクタ 253"/>
        <xdr:cNvCxnSpPr/>
      </xdr:nvCxnSpPr>
      <xdr:spPr>
        <a:xfrm flipV="1">
          <a:off x="14782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24130</xdr:rowOff>
    </xdr:to>
    <xdr:cxnSp macro="">
      <xdr:nvCxnSpPr>
        <xdr:cNvPr id="257" name="直線コネクタ 256"/>
        <xdr:cNvCxnSpPr/>
      </xdr:nvCxnSpPr>
      <xdr:spPr>
        <a:xfrm>
          <a:off x="13893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127000</xdr:rowOff>
    </xdr:to>
    <xdr:cxnSp macro="">
      <xdr:nvCxnSpPr>
        <xdr:cNvPr id="260" name="直線コネクタ 259"/>
        <xdr:cNvCxnSpPr/>
      </xdr:nvCxnSpPr>
      <xdr:spPr>
        <a:xfrm>
          <a:off x="13004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70" name="円/楕円 26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7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2" name="円/楕円 271"/>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73" name="テキスト ボックス 272"/>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4" name="円/楕円 273"/>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5" name="テキスト ボックス 274"/>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6" name="円/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8" name="円/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9" name="テキスト ボックス 278"/>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団体に対する補助金は、これまでから削減に取り組んできたが、依然として下水道事業会計や病院事業会計への補助金、北はりま消防組合への負担金などが多額なため、補助費等に係る経常収支比率は高い水準にある。</a:t>
          </a:r>
          <a:endParaRPr kumimoji="1" lang="en-US" altLang="ja-JP" sz="1300">
            <a:latin typeface="ＭＳ Ｐゴシック"/>
          </a:endParaRPr>
        </a:p>
        <a:p>
          <a:r>
            <a:rPr kumimoji="1" lang="ja-JP" altLang="en-US" sz="1300">
              <a:latin typeface="ＭＳ Ｐゴシック"/>
            </a:rPr>
            <a:t>今後も引き続き、企業会計及び一部事務組合への補助金・負担金の抑制に努める。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100330</xdr:rowOff>
    </xdr:to>
    <xdr:cxnSp macro="">
      <xdr:nvCxnSpPr>
        <xdr:cNvPr id="311" name="直線コネクタ 310"/>
        <xdr:cNvCxnSpPr/>
      </xdr:nvCxnSpPr>
      <xdr:spPr>
        <a:xfrm flipV="1">
          <a:off x="15671800" y="6322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100330</xdr:rowOff>
    </xdr:from>
    <xdr:to>
      <xdr:col>22</xdr:col>
      <xdr:colOff>565150</xdr:colOff>
      <xdr:row>38</xdr:row>
      <xdr:rowOff>16510</xdr:rowOff>
    </xdr:to>
    <xdr:cxnSp macro="">
      <xdr:nvCxnSpPr>
        <xdr:cNvPr id="314" name="直線コネクタ 313"/>
        <xdr:cNvCxnSpPr/>
      </xdr:nvCxnSpPr>
      <xdr:spPr>
        <a:xfrm flipV="1">
          <a:off x="14782800" y="64439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149860</xdr:rowOff>
    </xdr:from>
    <xdr:to>
      <xdr:col>21</xdr:col>
      <xdr:colOff>361950</xdr:colOff>
      <xdr:row>38</xdr:row>
      <xdr:rowOff>16510</xdr:rowOff>
    </xdr:to>
    <xdr:cxnSp macro="">
      <xdr:nvCxnSpPr>
        <xdr:cNvPr id="317" name="直線コネクタ 316"/>
        <xdr:cNvCxnSpPr/>
      </xdr:nvCxnSpPr>
      <xdr:spPr>
        <a:xfrm>
          <a:off x="13893800" y="6493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43180</xdr:rowOff>
    </xdr:from>
    <xdr:to>
      <xdr:col>20</xdr:col>
      <xdr:colOff>158750</xdr:colOff>
      <xdr:row>37</xdr:row>
      <xdr:rowOff>149860</xdr:rowOff>
    </xdr:to>
    <xdr:cxnSp macro="">
      <xdr:nvCxnSpPr>
        <xdr:cNvPr id="320" name="直線コネクタ 319"/>
        <xdr:cNvCxnSpPr/>
      </xdr:nvCxnSpPr>
      <xdr:spPr>
        <a:xfrm>
          <a:off x="13004800" y="63868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0" name="円/楕円 32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1"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49530</xdr:rowOff>
    </xdr:from>
    <xdr:to>
      <xdr:col>22</xdr:col>
      <xdr:colOff>615950</xdr:colOff>
      <xdr:row>37</xdr:row>
      <xdr:rowOff>151130</xdr:rowOff>
    </xdr:to>
    <xdr:sp macro="" textlink="">
      <xdr:nvSpPr>
        <xdr:cNvPr id="332" name="円/楕円 331"/>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135907</xdr:rowOff>
    </xdr:from>
    <xdr:ext cx="736600" cy="259045"/>
    <xdr:sp macro="" textlink="">
      <xdr:nvSpPr>
        <xdr:cNvPr id="333" name="テキスト ボックス 332"/>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137160</xdr:rowOff>
    </xdr:from>
    <xdr:to>
      <xdr:col>21</xdr:col>
      <xdr:colOff>412750</xdr:colOff>
      <xdr:row>38</xdr:row>
      <xdr:rowOff>67310</xdr:rowOff>
    </xdr:to>
    <xdr:sp macro="" textlink="">
      <xdr:nvSpPr>
        <xdr:cNvPr id="334" name="円/楕円 333"/>
        <xdr:cNvSpPr/>
      </xdr:nvSpPr>
      <xdr:spPr>
        <a:xfrm>
          <a:off x="14732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52087</xdr:rowOff>
    </xdr:from>
    <xdr:ext cx="762000" cy="259045"/>
    <xdr:sp macro="" textlink="">
      <xdr:nvSpPr>
        <xdr:cNvPr id="335" name="テキスト ボックス 334"/>
        <xdr:cNvSpPr txBox="1"/>
      </xdr:nvSpPr>
      <xdr:spPr>
        <a:xfrm>
          <a:off x="144018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99060</xdr:rowOff>
    </xdr:from>
    <xdr:to>
      <xdr:col>20</xdr:col>
      <xdr:colOff>209550</xdr:colOff>
      <xdr:row>38</xdr:row>
      <xdr:rowOff>29210</xdr:rowOff>
    </xdr:to>
    <xdr:sp macro="" textlink="">
      <xdr:nvSpPr>
        <xdr:cNvPr id="336" name="円/楕円 335"/>
        <xdr:cNvSpPr/>
      </xdr:nvSpPr>
      <xdr:spPr>
        <a:xfrm>
          <a:off x="13843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13987</xdr:rowOff>
    </xdr:from>
    <xdr:ext cx="762000" cy="259045"/>
    <xdr:sp macro="" textlink="">
      <xdr:nvSpPr>
        <xdr:cNvPr id="337" name="テキスト ボックス 336"/>
        <xdr:cNvSpPr txBox="1"/>
      </xdr:nvSpPr>
      <xdr:spPr>
        <a:xfrm>
          <a:off x="13512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163830</xdr:rowOff>
    </xdr:from>
    <xdr:to>
      <xdr:col>19</xdr:col>
      <xdr:colOff>6350</xdr:colOff>
      <xdr:row>37</xdr:row>
      <xdr:rowOff>93980</xdr:rowOff>
    </xdr:to>
    <xdr:sp macro="" textlink="">
      <xdr:nvSpPr>
        <xdr:cNvPr id="338" name="円/楕円 337"/>
        <xdr:cNvSpPr/>
      </xdr:nvSpPr>
      <xdr:spPr>
        <a:xfrm>
          <a:off x="12954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78757</xdr:rowOff>
    </xdr:from>
    <xdr:ext cx="762000" cy="259045"/>
    <xdr:sp macro="" textlink="">
      <xdr:nvSpPr>
        <xdr:cNvPr id="339" name="テキスト ボックス 338"/>
        <xdr:cNvSpPr txBox="1"/>
      </xdr:nvSpPr>
      <xdr:spPr>
        <a:xfrm>
          <a:off x="12623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と比べ低い水準を維持しているが、今後は庁舎建設事業などの大型事業の償還を控えていることから、公債費は増加していく見込みにある。そのため、これまで同様、起債発行については、真に必要なもののみとし、新規発行額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100330</xdr:rowOff>
    </xdr:from>
    <xdr:to>
      <xdr:col>7</xdr:col>
      <xdr:colOff>15875</xdr:colOff>
      <xdr:row>74</xdr:row>
      <xdr:rowOff>102235</xdr:rowOff>
    </xdr:to>
    <xdr:cxnSp macro="">
      <xdr:nvCxnSpPr>
        <xdr:cNvPr id="371" name="直線コネクタ 370"/>
        <xdr:cNvCxnSpPr/>
      </xdr:nvCxnSpPr>
      <xdr:spPr>
        <a:xfrm flipV="1">
          <a:off x="3987800" y="127876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102235</xdr:rowOff>
    </xdr:from>
    <xdr:to>
      <xdr:col>5</xdr:col>
      <xdr:colOff>549275</xdr:colOff>
      <xdr:row>74</xdr:row>
      <xdr:rowOff>130810</xdr:rowOff>
    </xdr:to>
    <xdr:cxnSp macro="">
      <xdr:nvCxnSpPr>
        <xdr:cNvPr id="374" name="直線コネクタ 373"/>
        <xdr:cNvCxnSpPr/>
      </xdr:nvCxnSpPr>
      <xdr:spPr>
        <a:xfrm flipV="1">
          <a:off x="3098800" y="127895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123190</xdr:rowOff>
    </xdr:from>
    <xdr:to>
      <xdr:col>4</xdr:col>
      <xdr:colOff>346075</xdr:colOff>
      <xdr:row>74</xdr:row>
      <xdr:rowOff>130810</xdr:rowOff>
    </xdr:to>
    <xdr:cxnSp macro="">
      <xdr:nvCxnSpPr>
        <xdr:cNvPr id="377" name="直線コネクタ 376"/>
        <xdr:cNvCxnSpPr/>
      </xdr:nvCxnSpPr>
      <xdr:spPr>
        <a:xfrm>
          <a:off x="2209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121285</xdr:rowOff>
    </xdr:from>
    <xdr:to>
      <xdr:col>3</xdr:col>
      <xdr:colOff>142875</xdr:colOff>
      <xdr:row>74</xdr:row>
      <xdr:rowOff>123190</xdr:rowOff>
    </xdr:to>
    <xdr:cxnSp macro="">
      <xdr:nvCxnSpPr>
        <xdr:cNvPr id="380" name="直線コネクタ 379"/>
        <xdr:cNvCxnSpPr/>
      </xdr:nvCxnSpPr>
      <xdr:spPr>
        <a:xfrm>
          <a:off x="1320800" y="12808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49530</xdr:rowOff>
    </xdr:from>
    <xdr:to>
      <xdr:col>7</xdr:col>
      <xdr:colOff>66675</xdr:colOff>
      <xdr:row>74</xdr:row>
      <xdr:rowOff>151130</xdr:rowOff>
    </xdr:to>
    <xdr:sp macro="" textlink="">
      <xdr:nvSpPr>
        <xdr:cNvPr id="390" name="円/楕円 389"/>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129557</xdr:rowOff>
    </xdr:from>
    <xdr:ext cx="762000" cy="259045"/>
    <xdr:sp macro="" textlink="">
      <xdr:nvSpPr>
        <xdr:cNvPr id="391" name="公債費該当値テキスト"/>
        <xdr:cNvSpPr txBox="1"/>
      </xdr:nvSpPr>
      <xdr:spPr>
        <a:xfrm>
          <a:off x="4914900" y="126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51435</xdr:rowOff>
    </xdr:from>
    <xdr:to>
      <xdr:col>5</xdr:col>
      <xdr:colOff>600075</xdr:colOff>
      <xdr:row>74</xdr:row>
      <xdr:rowOff>153035</xdr:rowOff>
    </xdr:to>
    <xdr:sp macro="" textlink="">
      <xdr:nvSpPr>
        <xdr:cNvPr id="392" name="円/楕円 391"/>
        <xdr:cNvSpPr/>
      </xdr:nvSpPr>
      <xdr:spPr>
        <a:xfrm>
          <a:off x="3937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163212</xdr:rowOff>
    </xdr:from>
    <xdr:ext cx="736600" cy="259045"/>
    <xdr:sp macro="" textlink="">
      <xdr:nvSpPr>
        <xdr:cNvPr id="393" name="テキスト ボックス 392"/>
        <xdr:cNvSpPr txBox="1"/>
      </xdr:nvSpPr>
      <xdr:spPr>
        <a:xfrm>
          <a:off x="3606800" y="1250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80010</xdr:rowOff>
    </xdr:from>
    <xdr:to>
      <xdr:col>4</xdr:col>
      <xdr:colOff>396875</xdr:colOff>
      <xdr:row>75</xdr:row>
      <xdr:rowOff>10160</xdr:rowOff>
    </xdr:to>
    <xdr:sp macro="" textlink="">
      <xdr:nvSpPr>
        <xdr:cNvPr id="394" name="円/楕円 393"/>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20337</xdr:rowOff>
    </xdr:from>
    <xdr:ext cx="762000" cy="259045"/>
    <xdr:sp macro="" textlink="">
      <xdr:nvSpPr>
        <xdr:cNvPr id="395" name="テキスト ボックス 394"/>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72390</xdr:rowOff>
    </xdr:from>
    <xdr:to>
      <xdr:col>3</xdr:col>
      <xdr:colOff>193675</xdr:colOff>
      <xdr:row>75</xdr:row>
      <xdr:rowOff>2540</xdr:rowOff>
    </xdr:to>
    <xdr:sp macro="" textlink="">
      <xdr:nvSpPr>
        <xdr:cNvPr id="396" name="円/楕円 395"/>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12717</xdr:rowOff>
    </xdr:from>
    <xdr:ext cx="762000" cy="259045"/>
    <xdr:sp macro="" textlink="">
      <xdr:nvSpPr>
        <xdr:cNvPr id="397" name="テキスト ボックス 396"/>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70485</xdr:rowOff>
    </xdr:from>
    <xdr:to>
      <xdr:col>1</xdr:col>
      <xdr:colOff>676275</xdr:colOff>
      <xdr:row>75</xdr:row>
      <xdr:rowOff>635</xdr:rowOff>
    </xdr:to>
    <xdr:sp macro="" textlink="">
      <xdr:nvSpPr>
        <xdr:cNvPr id="398" name="円/楕円 397"/>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10812</xdr:rowOff>
    </xdr:from>
    <xdr:ext cx="762000" cy="259045"/>
    <xdr:sp macro="" textlink="">
      <xdr:nvSpPr>
        <xdr:cNvPr id="399" name="テキスト ボックス 398"/>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と比べほぼ同水準にあるものの、補助費等に係る比率は依然として高い水準にあり、また物件費についても増加傾向にあることから、今後も引き続き、徹底した歳出削減に取り組むとともに、特に企業会計及び一部事務組合に係る補助金・負担金の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20320</xdr:rowOff>
    </xdr:to>
    <xdr:cxnSp macro="">
      <xdr:nvCxnSpPr>
        <xdr:cNvPr id="432" name="直線コネクタ 431"/>
        <xdr:cNvCxnSpPr/>
      </xdr:nvCxnSpPr>
      <xdr:spPr>
        <a:xfrm>
          <a:off x="15671800" y="13202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138430</xdr:rowOff>
    </xdr:to>
    <xdr:cxnSp macro="">
      <xdr:nvCxnSpPr>
        <xdr:cNvPr id="435" name="直線コネクタ 434"/>
        <xdr:cNvCxnSpPr/>
      </xdr:nvCxnSpPr>
      <xdr:spPr>
        <a:xfrm flipV="1">
          <a:off x="14782800" y="1320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138430</xdr:rowOff>
    </xdr:to>
    <xdr:cxnSp macro="">
      <xdr:nvCxnSpPr>
        <xdr:cNvPr id="438" name="直線コネクタ 437"/>
        <xdr:cNvCxnSpPr/>
      </xdr:nvCxnSpPr>
      <xdr:spPr>
        <a:xfrm>
          <a:off x="13893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76</xdr:row>
      <xdr:rowOff>134620</xdr:rowOff>
    </xdr:to>
    <xdr:cxnSp macro="">
      <xdr:nvCxnSpPr>
        <xdr:cNvPr id="441" name="直線コネクタ 440"/>
        <xdr:cNvCxnSpPr/>
      </xdr:nvCxnSpPr>
      <xdr:spPr>
        <a:xfrm flipV="1">
          <a:off x="13004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51" name="円/楕円 45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52"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3" name="円/楕円 452"/>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54" name="テキスト ボックス 45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5" name="円/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6" name="テキスト ボックス 45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7" name="円/楕円 456"/>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58" name="テキスト ボックス 457"/>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9" name="円/楕円 458"/>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60" name="テキスト ボックス 459"/>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166180</xdr:rowOff>
    </xdr:from>
    <xdr:to>
      <xdr:col>4</xdr:col>
      <xdr:colOff>1117600</xdr:colOff>
      <xdr:row>18</xdr:row>
      <xdr:rowOff>21247</xdr:rowOff>
    </xdr:to>
    <xdr:cxnSp macro="">
      <xdr:nvCxnSpPr>
        <xdr:cNvPr id="50" name="直線コネクタ 49"/>
        <xdr:cNvCxnSpPr/>
      </xdr:nvCxnSpPr>
      <xdr:spPr bwMode="auto">
        <a:xfrm flipV="1">
          <a:off x="5003800" y="3128455"/>
          <a:ext cx="6477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165087</xdr:rowOff>
    </xdr:from>
    <xdr:to>
      <xdr:col>4</xdr:col>
      <xdr:colOff>469900</xdr:colOff>
      <xdr:row>18</xdr:row>
      <xdr:rowOff>21247</xdr:rowOff>
    </xdr:to>
    <xdr:cxnSp macro="">
      <xdr:nvCxnSpPr>
        <xdr:cNvPr id="53" name="直線コネクタ 52"/>
        <xdr:cNvCxnSpPr/>
      </xdr:nvCxnSpPr>
      <xdr:spPr bwMode="auto">
        <a:xfrm>
          <a:off x="4305300" y="3127362"/>
          <a:ext cx="698500" cy="2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132156</xdr:rowOff>
    </xdr:from>
    <xdr:to>
      <xdr:col>3</xdr:col>
      <xdr:colOff>904875</xdr:colOff>
      <xdr:row>17</xdr:row>
      <xdr:rowOff>165087</xdr:rowOff>
    </xdr:to>
    <xdr:cxnSp macro="">
      <xdr:nvCxnSpPr>
        <xdr:cNvPr id="56" name="直線コネクタ 55"/>
        <xdr:cNvCxnSpPr/>
      </xdr:nvCxnSpPr>
      <xdr:spPr bwMode="auto">
        <a:xfrm>
          <a:off x="3606800" y="3094431"/>
          <a:ext cx="698500" cy="3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132156</xdr:rowOff>
    </xdr:from>
    <xdr:to>
      <xdr:col>3</xdr:col>
      <xdr:colOff>206375</xdr:colOff>
      <xdr:row>18</xdr:row>
      <xdr:rowOff>8839</xdr:rowOff>
    </xdr:to>
    <xdr:cxnSp macro="">
      <xdr:nvCxnSpPr>
        <xdr:cNvPr id="59" name="直線コネクタ 58"/>
        <xdr:cNvCxnSpPr/>
      </xdr:nvCxnSpPr>
      <xdr:spPr bwMode="auto">
        <a:xfrm flipV="1">
          <a:off x="2908300" y="3094431"/>
          <a:ext cx="698500" cy="4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115380</xdr:rowOff>
    </xdr:from>
    <xdr:to>
      <xdr:col>5</xdr:col>
      <xdr:colOff>34925</xdr:colOff>
      <xdr:row>18</xdr:row>
      <xdr:rowOff>45530</xdr:rowOff>
    </xdr:to>
    <xdr:sp macro="" textlink="">
      <xdr:nvSpPr>
        <xdr:cNvPr id="69" name="円/楕円 68"/>
        <xdr:cNvSpPr/>
      </xdr:nvSpPr>
      <xdr:spPr bwMode="auto">
        <a:xfrm>
          <a:off x="5600700" y="307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87457</xdr:rowOff>
    </xdr:from>
    <xdr:ext cx="762000" cy="259045"/>
    <xdr:sp macro="" textlink="">
      <xdr:nvSpPr>
        <xdr:cNvPr id="70" name="人口1人当たり決算額の推移該当値テキスト130"/>
        <xdr:cNvSpPr txBox="1"/>
      </xdr:nvSpPr>
      <xdr:spPr>
        <a:xfrm>
          <a:off x="5740400" y="304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141897</xdr:rowOff>
    </xdr:from>
    <xdr:to>
      <xdr:col>4</xdr:col>
      <xdr:colOff>520700</xdr:colOff>
      <xdr:row>18</xdr:row>
      <xdr:rowOff>72047</xdr:rowOff>
    </xdr:to>
    <xdr:sp macro="" textlink="">
      <xdr:nvSpPr>
        <xdr:cNvPr id="71" name="円/楕円 70"/>
        <xdr:cNvSpPr/>
      </xdr:nvSpPr>
      <xdr:spPr bwMode="auto">
        <a:xfrm>
          <a:off x="4953000" y="310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56824</xdr:rowOff>
    </xdr:from>
    <xdr:ext cx="736600" cy="259045"/>
    <xdr:sp macro="" textlink="">
      <xdr:nvSpPr>
        <xdr:cNvPr id="72" name="テキスト ボックス 71"/>
        <xdr:cNvSpPr txBox="1"/>
      </xdr:nvSpPr>
      <xdr:spPr>
        <a:xfrm>
          <a:off x="4622800" y="319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114287</xdr:rowOff>
    </xdr:from>
    <xdr:to>
      <xdr:col>3</xdr:col>
      <xdr:colOff>955675</xdr:colOff>
      <xdr:row>18</xdr:row>
      <xdr:rowOff>44437</xdr:rowOff>
    </xdr:to>
    <xdr:sp macro="" textlink="">
      <xdr:nvSpPr>
        <xdr:cNvPr id="73" name="円/楕円 72"/>
        <xdr:cNvSpPr/>
      </xdr:nvSpPr>
      <xdr:spPr bwMode="auto">
        <a:xfrm>
          <a:off x="4254500" y="307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29214</xdr:rowOff>
    </xdr:from>
    <xdr:ext cx="762000" cy="259045"/>
    <xdr:sp macro="" textlink="">
      <xdr:nvSpPr>
        <xdr:cNvPr id="74" name="テキスト ボックス 73"/>
        <xdr:cNvSpPr txBox="1"/>
      </xdr:nvSpPr>
      <xdr:spPr>
        <a:xfrm>
          <a:off x="3924300" y="31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81356</xdr:rowOff>
    </xdr:from>
    <xdr:to>
      <xdr:col>3</xdr:col>
      <xdr:colOff>257175</xdr:colOff>
      <xdr:row>18</xdr:row>
      <xdr:rowOff>11506</xdr:rowOff>
    </xdr:to>
    <xdr:sp macro="" textlink="">
      <xdr:nvSpPr>
        <xdr:cNvPr id="75" name="円/楕円 74"/>
        <xdr:cNvSpPr/>
      </xdr:nvSpPr>
      <xdr:spPr bwMode="auto">
        <a:xfrm>
          <a:off x="3556000" y="304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167733</xdr:rowOff>
    </xdr:from>
    <xdr:ext cx="762000" cy="259045"/>
    <xdr:sp macro="" textlink="">
      <xdr:nvSpPr>
        <xdr:cNvPr id="76" name="テキスト ボックス 75"/>
        <xdr:cNvSpPr txBox="1"/>
      </xdr:nvSpPr>
      <xdr:spPr>
        <a:xfrm>
          <a:off x="3225800" y="313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129489</xdr:rowOff>
    </xdr:from>
    <xdr:to>
      <xdr:col>2</xdr:col>
      <xdr:colOff>692150</xdr:colOff>
      <xdr:row>18</xdr:row>
      <xdr:rowOff>59639</xdr:rowOff>
    </xdr:to>
    <xdr:sp macro="" textlink="">
      <xdr:nvSpPr>
        <xdr:cNvPr id="77" name="円/楕円 76"/>
        <xdr:cNvSpPr/>
      </xdr:nvSpPr>
      <xdr:spPr bwMode="auto">
        <a:xfrm>
          <a:off x="2857500" y="309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44416</xdr:rowOff>
    </xdr:from>
    <xdr:ext cx="762000" cy="259045"/>
    <xdr:sp macro="" textlink="">
      <xdr:nvSpPr>
        <xdr:cNvPr id="78" name="テキスト ボックス 77"/>
        <xdr:cNvSpPr txBox="1"/>
      </xdr:nvSpPr>
      <xdr:spPr>
        <a:xfrm>
          <a:off x="2527300" y="31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24568</xdr:rowOff>
    </xdr:from>
    <xdr:to>
      <xdr:col>4</xdr:col>
      <xdr:colOff>1117600</xdr:colOff>
      <xdr:row>38</xdr:row>
      <xdr:rowOff>39801</xdr:rowOff>
    </xdr:to>
    <xdr:cxnSp macro="">
      <xdr:nvCxnSpPr>
        <xdr:cNvPr id="112" name="直線コネクタ 111"/>
        <xdr:cNvCxnSpPr/>
      </xdr:nvCxnSpPr>
      <xdr:spPr bwMode="auto">
        <a:xfrm>
          <a:off x="5003800" y="7492168"/>
          <a:ext cx="647700" cy="1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16030</xdr:rowOff>
    </xdr:from>
    <xdr:to>
      <xdr:col>4</xdr:col>
      <xdr:colOff>469900</xdr:colOff>
      <xdr:row>38</xdr:row>
      <xdr:rowOff>24568</xdr:rowOff>
    </xdr:to>
    <xdr:cxnSp macro="">
      <xdr:nvCxnSpPr>
        <xdr:cNvPr id="115" name="直線コネクタ 114"/>
        <xdr:cNvCxnSpPr/>
      </xdr:nvCxnSpPr>
      <xdr:spPr bwMode="auto">
        <a:xfrm>
          <a:off x="4305300" y="7483630"/>
          <a:ext cx="698500" cy="8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319233</xdr:rowOff>
    </xdr:from>
    <xdr:to>
      <xdr:col>3</xdr:col>
      <xdr:colOff>904875</xdr:colOff>
      <xdr:row>38</xdr:row>
      <xdr:rowOff>16030</xdr:rowOff>
    </xdr:to>
    <xdr:cxnSp macro="">
      <xdr:nvCxnSpPr>
        <xdr:cNvPr id="118" name="直線コネクタ 117"/>
        <xdr:cNvCxnSpPr/>
      </xdr:nvCxnSpPr>
      <xdr:spPr bwMode="auto">
        <a:xfrm>
          <a:off x="3606800" y="7443933"/>
          <a:ext cx="698500" cy="3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306009</xdr:rowOff>
    </xdr:from>
    <xdr:to>
      <xdr:col>3</xdr:col>
      <xdr:colOff>206375</xdr:colOff>
      <xdr:row>37</xdr:row>
      <xdr:rowOff>319233</xdr:rowOff>
    </xdr:to>
    <xdr:cxnSp macro="">
      <xdr:nvCxnSpPr>
        <xdr:cNvPr id="121" name="直線コネクタ 120"/>
        <xdr:cNvCxnSpPr/>
      </xdr:nvCxnSpPr>
      <xdr:spPr bwMode="auto">
        <a:xfrm>
          <a:off x="2908300" y="7430709"/>
          <a:ext cx="698500" cy="1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331901</xdr:rowOff>
    </xdr:from>
    <xdr:to>
      <xdr:col>5</xdr:col>
      <xdr:colOff>34925</xdr:colOff>
      <xdr:row>38</xdr:row>
      <xdr:rowOff>90601</xdr:rowOff>
    </xdr:to>
    <xdr:sp macro="" textlink="">
      <xdr:nvSpPr>
        <xdr:cNvPr id="131" name="円/楕円 130"/>
        <xdr:cNvSpPr/>
      </xdr:nvSpPr>
      <xdr:spPr bwMode="auto">
        <a:xfrm>
          <a:off x="5600700" y="745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240478</xdr:rowOff>
    </xdr:from>
    <xdr:ext cx="762000" cy="259045"/>
    <xdr:sp macro="" textlink="">
      <xdr:nvSpPr>
        <xdr:cNvPr id="132" name="人口1人当たり決算額の推移該当値テキスト445"/>
        <xdr:cNvSpPr txBox="1"/>
      </xdr:nvSpPr>
      <xdr:spPr>
        <a:xfrm>
          <a:off x="5740400" y="736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316668</xdr:rowOff>
    </xdr:from>
    <xdr:to>
      <xdr:col>4</xdr:col>
      <xdr:colOff>520700</xdr:colOff>
      <xdr:row>38</xdr:row>
      <xdr:rowOff>75368</xdr:rowOff>
    </xdr:to>
    <xdr:sp macro="" textlink="">
      <xdr:nvSpPr>
        <xdr:cNvPr id="133" name="円/楕円 132"/>
        <xdr:cNvSpPr/>
      </xdr:nvSpPr>
      <xdr:spPr bwMode="auto">
        <a:xfrm>
          <a:off x="4953000" y="744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60145</xdr:rowOff>
    </xdr:from>
    <xdr:ext cx="736600" cy="259045"/>
    <xdr:sp macro="" textlink="">
      <xdr:nvSpPr>
        <xdr:cNvPr id="134" name="テキスト ボックス 133"/>
        <xdr:cNvSpPr txBox="1"/>
      </xdr:nvSpPr>
      <xdr:spPr>
        <a:xfrm>
          <a:off x="4622800" y="7527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308130</xdr:rowOff>
    </xdr:from>
    <xdr:to>
      <xdr:col>3</xdr:col>
      <xdr:colOff>955675</xdr:colOff>
      <xdr:row>38</xdr:row>
      <xdr:rowOff>66830</xdr:rowOff>
    </xdr:to>
    <xdr:sp macro="" textlink="">
      <xdr:nvSpPr>
        <xdr:cNvPr id="135" name="円/楕円 134"/>
        <xdr:cNvSpPr/>
      </xdr:nvSpPr>
      <xdr:spPr bwMode="auto">
        <a:xfrm>
          <a:off x="4254500" y="743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51607</xdr:rowOff>
    </xdr:from>
    <xdr:ext cx="762000" cy="259045"/>
    <xdr:sp macro="" textlink="">
      <xdr:nvSpPr>
        <xdr:cNvPr id="136" name="テキスト ボックス 135"/>
        <xdr:cNvSpPr txBox="1"/>
      </xdr:nvSpPr>
      <xdr:spPr>
        <a:xfrm>
          <a:off x="3924300" y="751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268433</xdr:rowOff>
    </xdr:from>
    <xdr:to>
      <xdr:col>3</xdr:col>
      <xdr:colOff>257175</xdr:colOff>
      <xdr:row>38</xdr:row>
      <xdr:rowOff>27133</xdr:rowOff>
    </xdr:to>
    <xdr:sp macro="" textlink="">
      <xdr:nvSpPr>
        <xdr:cNvPr id="137" name="円/楕円 136"/>
        <xdr:cNvSpPr/>
      </xdr:nvSpPr>
      <xdr:spPr bwMode="auto">
        <a:xfrm>
          <a:off x="3556000" y="739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11910</xdr:rowOff>
    </xdr:from>
    <xdr:ext cx="762000" cy="259045"/>
    <xdr:sp macro="" textlink="">
      <xdr:nvSpPr>
        <xdr:cNvPr id="138" name="テキスト ボックス 137"/>
        <xdr:cNvSpPr txBox="1"/>
      </xdr:nvSpPr>
      <xdr:spPr>
        <a:xfrm>
          <a:off x="3225800" y="747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255209</xdr:rowOff>
    </xdr:from>
    <xdr:to>
      <xdr:col>2</xdr:col>
      <xdr:colOff>692150</xdr:colOff>
      <xdr:row>38</xdr:row>
      <xdr:rowOff>13909</xdr:rowOff>
    </xdr:to>
    <xdr:sp macro="" textlink="">
      <xdr:nvSpPr>
        <xdr:cNvPr id="139" name="円/楕円 138"/>
        <xdr:cNvSpPr/>
      </xdr:nvSpPr>
      <xdr:spPr bwMode="auto">
        <a:xfrm>
          <a:off x="2857500" y="737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341586</xdr:rowOff>
    </xdr:from>
    <xdr:ext cx="762000" cy="259045"/>
    <xdr:sp macro="" textlink="">
      <xdr:nvSpPr>
        <xdr:cNvPr id="140" name="テキスト ボックス 139"/>
        <xdr:cNvSpPr txBox="1"/>
      </xdr:nvSpPr>
      <xdr:spPr>
        <a:xfrm>
          <a:off x="2527300" y="74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財政調整基金残高は、前年度決算剰余金による積立と取崩しの回避により、前年度と比較して増加し、標準財政規模比率は</a:t>
          </a:r>
          <a:r>
            <a:rPr kumimoji="1" lang="en-US" altLang="ja-JP" sz="1400">
              <a:latin typeface="ＭＳ ゴシック" pitchFamily="49" charset="-128"/>
              <a:ea typeface="ＭＳ ゴシック" pitchFamily="49" charset="-128"/>
            </a:rPr>
            <a:t>47.56</a:t>
          </a:r>
          <a:r>
            <a:rPr kumimoji="1" lang="ja-JP" altLang="en-US" sz="1400">
              <a:latin typeface="ＭＳ ゴシック" pitchFamily="49" charset="-128"/>
              <a:ea typeface="ＭＳ ゴシック" pitchFamily="49" charset="-128"/>
            </a:rPr>
            <a:t>％となっている。実質収支額は、市税及び地方交付税等の増収に伴い、比率は前年度と比較して増加している。実質単年度収支は、平成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年度に公債費の繰上償還を実施したが、平成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年度は繰上償還を実施しなかったため、実質単年度収支額が大幅な減少となり、比率も減少している。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一般会計及びすべての特別会計、公営企業会計において、赤字が生じていない。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一般会計及びすべての特別会計、公営企業会計において、引き続き適正な財政運営、経営健全化に努め、しっかりとした財政基盤を確立する。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に実施した繰上償還の効果により、公営企業債の元利償還金に対する繰入金は減少傾向にある。一方、算入公債費等は、臨時財政対策債及び合併特例債等の増加により、増加傾向にあるため、これらの要因によ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今後は、庁舎建設事業等の大型事業の起債償還を控えていることから、引き続き起債発行の抑制に努め、比率の更なる改善を図る。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組合等負担等見込額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が増加しているが、下水道事業会計に対する負担額の減少により、公営企業債等繰入見込額がそれ以上に減少している。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400">
              <a:latin typeface="ＭＳ ゴシック" pitchFamily="49" charset="-128"/>
              <a:ea typeface="ＭＳ ゴシック" pitchFamily="49" charset="-128"/>
            </a:rPr>
            <a:t>将来負担額から差し引く充当可能財源等は、充当可能基金が９億円以上増加したことにより、大きく増加している。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結果、将来負担比率の分子は更に改善することとなり、また、引き続き充当可能財源等が将来負担額を上回るなど、将来負担比率は安全圏に位置しているが、今後も起債発行の抑制に努め、計画的な財政運営を進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18504576</v>
      </c>
      <c r="BO4" s="379"/>
      <c r="BP4" s="379"/>
      <c r="BQ4" s="379"/>
      <c r="BR4" s="379"/>
      <c r="BS4" s="379"/>
      <c r="BT4" s="379"/>
      <c r="BU4" s="380"/>
      <c r="BV4" s="378">
        <v>20301499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6.9</v>
      </c>
      <c r="CU4" s="556"/>
      <c r="CV4" s="556"/>
      <c r="CW4" s="556"/>
      <c r="CX4" s="556"/>
      <c r="CY4" s="556"/>
      <c r="CZ4" s="556"/>
      <c r="DA4" s="557"/>
      <c r="DB4" s="555">
        <v>6.6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17678713</v>
      </c>
      <c r="BO5" s="384"/>
      <c r="BP5" s="384"/>
      <c r="BQ5" s="384"/>
      <c r="BR5" s="384"/>
      <c r="BS5" s="384"/>
      <c r="BT5" s="384"/>
      <c r="BU5" s="385"/>
      <c r="BV5" s="383">
        <v>19478809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83.3</v>
      </c>
      <c r="CU5" s="354"/>
      <c r="CV5" s="354"/>
      <c r="CW5" s="354"/>
      <c r="CX5" s="354"/>
      <c r="CY5" s="354"/>
      <c r="CZ5" s="354"/>
      <c r="DA5" s="355"/>
      <c r="DB5" s="353">
        <v>82.9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825863</v>
      </c>
      <c r="BO6" s="384"/>
      <c r="BP6" s="384"/>
      <c r="BQ6" s="384"/>
      <c r="BR6" s="384"/>
      <c r="BS6" s="384"/>
      <c r="BT6" s="384"/>
      <c r="BU6" s="385"/>
      <c r="BV6" s="383">
        <v>822690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90.1</v>
      </c>
      <c r="CU6" s="530"/>
      <c r="CV6" s="530"/>
      <c r="CW6" s="530"/>
      <c r="CX6" s="530"/>
      <c r="CY6" s="530"/>
      <c r="CZ6" s="530"/>
      <c r="DA6" s="531"/>
      <c r="DB6" s="529">
        <v>89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15551</v>
      </c>
      <c r="BO7" s="384"/>
      <c r="BP7" s="384"/>
      <c r="BQ7" s="384"/>
      <c r="BR7" s="384"/>
      <c r="BS7" s="384"/>
      <c r="BT7" s="384"/>
      <c r="BU7" s="385"/>
      <c r="BV7" s="383">
        <v>39417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11828132</v>
      </c>
      <c r="CU7" s="384"/>
      <c r="CV7" s="384"/>
      <c r="CW7" s="384"/>
      <c r="CX7" s="384"/>
      <c r="CY7" s="384"/>
      <c r="CZ7" s="384"/>
      <c r="DA7" s="385"/>
      <c r="DB7" s="383">
        <v>11831270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810312</v>
      </c>
      <c r="BO8" s="384"/>
      <c r="BP8" s="384"/>
      <c r="BQ8" s="384"/>
      <c r="BR8" s="384"/>
      <c r="BS8" s="384"/>
      <c r="BT8" s="384"/>
      <c r="BU8" s="385"/>
      <c r="BV8" s="383">
        <v>783273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40181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27039</v>
      </c>
      <c r="BO9" s="384"/>
      <c r="BP9" s="384"/>
      <c r="BQ9" s="384"/>
      <c r="BR9" s="384"/>
      <c r="BS9" s="384"/>
      <c r="BT9" s="384"/>
      <c r="BU9" s="385"/>
      <c r="BV9" s="383">
        <v>77757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12.9</v>
      </c>
      <c r="CU9" s="354"/>
      <c r="CV9" s="354"/>
      <c r="CW9" s="354"/>
      <c r="CX9" s="354"/>
      <c r="CY9" s="354"/>
      <c r="CZ9" s="354"/>
      <c r="DA9" s="355"/>
      <c r="DB9" s="353">
        <v>13.9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39970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27530</v>
      </c>
      <c r="BO10" s="384"/>
      <c r="BP10" s="384"/>
      <c r="BQ10" s="384"/>
      <c r="BR10" s="384"/>
      <c r="BS10" s="384"/>
      <c r="BT10" s="384"/>
      <c r="BU10" s="385"/>
      <c r="BV10" s="383">
        <v>27636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110034</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39814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39250</v>
      </c>
      <c r="S13" s="485"/>
      <c r="T13" s="485"/>
      <c r="U13" s="485"/>
      <c r="V13" s="486"/>
      <c r="W13" s="472" t="s">
        <v>122</v>
      </c>
      <c r="X13" s="396"/>
      <c r="Y13" s="396"/>
      <c r="Z13" s="396"/>
      <c r="AA13" s="396"/>
      <c r="AB13" s="397"/>
      <c r="AC13" s="359">
        <v>893</v>
      </c>
      <c r="AD13" s="360"/>
      <c r="AE13" s="360"/>
      <c r="AF13" s="360"/>
      <c r="AG13" s="361"/>
      <c r="AH13" s="359">
        <v>1178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54569</v>
      </c>
      <c r="BO13" s="384"/>
      <c r="BP13" s="384"/>
      <c r="BQ13" s="384"/>
      <c r="BR13" s="384"/>
      <c r="BS13" s="384"/>
      <c r="BT13" s="384"/>
      <c r="BU13" s="385"/>
      <c r="BV13" s="383">
        <v>215427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6.7</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40059</v>
      </c>
      <c r="S14" s="485"/>
      <c r="T14" s="485"/>
      <c r="U14" s="485"/>
      <c r="V14" s="486"/>
      <c r="W14" s="487"/>
      <c r="X14" s="399"/>
      <c r="Y14" s="399"/>
      <c r="Z14" s="399"/>
      <c r="AA14" s="399"/>
      <c r="AB14" s="400"/>
      <c r="AC14" s="477">
        <v>4.7</v>
      </c>
      <c r="AD14" s="478"/>
      <c r="AE14" s="478"/>
      <c r="AF14" s="478"/>
      <c r="AG14" s="479"/>
      <c r="AH14" s="477">
        <v>5.9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39542</v>
      </c>
      <c r="S15" s="485"/>
      <c r="T15" s="485"/>
      <c r="U15" s="485"/>
      <c r="V15" s="486"/>
      <c r="W15" s="472" t="s">
        <v>129</v>
      </c>
      <c r="X15" s="396"/>
      <c r="Y15" s="396"/>
      <c r="Z15" s="396"/>
      <c r="AA15" s="396"/>
      <c r="AB15" s="397"/>
      <c r="AC15" s="359">
        <v>6914</v>
      </c>
      <c r="AD15" s="360"/>
      <c r="AE15" s="360"/>
      <c r="AF15" s="360"/>
      <c r="AG15" s="361"/>
      <c r="AH15" s="359">
        <v>7043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5768680</v>
      </c>
      <c r="BO15" s="379"/>
      <c r="BP15" s="379"/>
      <c r="BQ15" s="379"/>
      <c r="BR15" s="379"/>
      <c r="BS15" s="379"/>
      <c r="BT15" s="379"/>
      <c r="BU15" s="380"/>
      <c r="BV15" s="378">
        <v>5699384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36</v>
      </c>
      <c r="AD16" s="478"/>
      <c r="AE16" s="478"/>
      <c r="AF16" s="478"/>
      <c r="AG16" s="479"/>
      <c r="AH16" s="477">
        <v>35</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7821888</v>
      </c>
      <c r="BO16" s="384"/>
      <c r="BP16" s="384"/>
      <c r="BQ16" s="384"/>
      <c r="BR16" s="384"/>
      <c r="BS16" s="384"/>
      <c r="BT16" s="384"/>
      <c r="BU16" s="385"/>
      <c r="BV16" s="383">
        <v>7599477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11386</v>
      </c>
      <c r="AD17" s="360"/>
      <c r="AE17" s="360"/>
      <c r="AF17" s="360"/>
      <c r="AG17" s="361"/>
      <c r="AH17" s="359">
        <v>11806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7468165</v>
      </c>
      <c r="BO17" s="384"/>
      <c r="BP17" s="384"/>
      <c r="BQ17" s="384"/>
      <c r="BR17" s="384"/>
      <c r="BS17" s="384"/>
      <c r="BT17" s="384"/>
      <c r="BU17" s="385"/>
      <c r="BV17" s="383">
        <v>7416374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157.55000000000001</v>
      </c>
      <c r="M18" s="448"/>
      <c r="N18" s="448"/>
      <c r="O18" s="448"/>
      <c r="P18" s="448"/>
      <c r="Q18" s="448"/>
      <c r="R18" s="449"/>
      <c r="S18" s="449"/>
      <c r="T18" s="449"/>
      <c r="U18" s="449"/>
      <c r="V18" s="450"/>
      <c r="W18" s="464"/>
      <c r="X18" s="465"/>
      <c r="Y18" s="465"/>
      <c r="Z18" s="465"/>
      <c r="AA18" s="465"/>
      <c r="AB18" s="473"/>
      <c r="AC18" s="347">
        <v>59.3</v>
      </c>
      <c r="AD18" s="348"/>
      <c r="AE18" s="348"/>
      <c r="AF18" s="348"/>
      <c r="AG18" s="451"/>
      <c r="AH18" s="347">
        <v>58.6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9999989</v>
      </c>
      <c r="BO18" s="384"/>
      <c r="BP18" s="384"/>
      <c r="BQ18" s="384"/>
      <c r="BR18" s="384"/>
      <c r="BS18" s="384"/>
      <c r="BT18" s="384"/>
      <c r="BU18" s="385"/>
      <c r="BV18" s="383">
        <v>9624875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255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13528695</v>
      </c>
      <c r="BO19" s="384"/>
      <c r="BP19" s="384"/>
      <c r="BQ19" s="384"/>
      <c r="BR19" s="384"/>
      <c r="BS19" s="384"/>
      <c r="BT19" s="384"/>
      <c r="BU19" s="385"/>
      <c r="BV19" s="383">
        <v>13116993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14133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19005588</v>
      </c>
      <c r="BO23" s="384"/>
      <c r="BP23" s="384"/>
      <c r="BQ23" s="384"/>
      <c r="BR23" s="384"/>
      <c r="BS23" s="384"/>
      <c r="BT23" s="384"/>
      <c r="BU23" s="385"/>
      <c r="BV23" s="383">
        <v>18909108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9400</v>
      </c>
      <c r="R24" s="360"/>
      <c r="S24" s="360"/>
      <c r="T24" s="360"/>
      <c r="U24" s="360"/>
      <c r="V24" s="361"/>
      <c r="W24" s="425"/>
      <c r="X24" s="416"/>
      <c r="Y24" s="417"/>
      <c r="Z24" s="356" t="s">
        <v>153</v>
      </c>
      <c r="AA24" s="357"/>
      <c r="AB24" s="357"/>
      <c r="AC24" s="357"/>
      <c r="AD24" s="357"/>
      <c r="AE24" s="357"/>
      <c r="AF24" s="357"/>
      <c r="AG24" s="358"/>
      <c r="AH24" s="359">
        <v>255</v>
      </c>
      <c r="AI24" s="360"/>
      <c r="AJ24" s="360"/>
      <c r="AK24" s="360"/>
      <c r="AL24" s="361"/>
      <c r="AM24" s="359">
        <v>815745</v>
      </c>
      <c r="AN24" s="360"/>
      <c r="AO24" s="360"/>
      <c r="AP24" s="360"/>
      <c r="AQ24" s="360"/>
      <c r="AR24" s="361"/>
      <c r="AS24" s="359">
        <v>3199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14673128</v>
      </c>
      <c r="BO24" s="384"/>
      <c r="BP24" s="384"/>
      <c r="BQ24" s="384"/>
      <c r="BR24" s="384"/>
      <c r="BS24" s="384"/>
      <c r="BT24" s="384"/>
      <c r="BU24" s="385"/>
      <c r="BV24" s="383">
        <v>14343080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7500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3316322</v>
      </c>
      <c r="BO25" s="379"/>
      <c r="BP25" s="379"/>
      <c r="BQ25" s="379"/>
      <c r="BR25" s="379"/>
      <c r="BS25" s="379"/>
      <c r="BT25" s="379"/>
      <c r="BU25" s="380"/>
      <c r="BV25" s="378">
        <v>2749564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6550</v>
      </c>
      <c r="R26" s="360"/>
      <c r="S26" s="360"/>
      <c r="T26" s="360"/>
      <c r="U26" s="360"/>
      <c r="V26" s="361"/>
      <c r="W26" s="425"/>
      <c r="X26" s="416"/>
      <c r="Y26" s="417"/>
      <c r="Z26" s="356" t="s">
        <v>159</v>
      </c>
      <c r="AA26" s="438"/>
      <c r="AB26" s="438"/>
      <c r="AC26" s="438"/>
      <c r="AD26" s="438"/>
      <c r="AE26" s="438"/>
      <c r="AF26" s="438"/>
      <c r="AG26" s="439"/>
      <c r="AH26" s="359">
        <v>7</v>
      </c>
      <c r="AI26" s="360"/>
      <c r="AJ26" s="360"/>
      <c r="AK26" s="360"/>
      <c r="AL26" s="361"/>
      <c r="AM26" s="359">
        <v>23093</v>
      </c>
      <c r="AN26" s="360"/>
      <c r="AO26" s="360"/>
      <c r="AP26" s="360"/>
      <c r="AQ26" s="360"/>
      <c r="AR26" s="361"/>
      <c r="AS26" s="359">
        <v>3299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4500</v>
      </c>
      <c r="R27" s="360"/>
      <c r="S27" s="360"/>
      <c r="T27" s="360"/>
      <c r="U27" s="360"/>
      <c r="V27" s="361"/>
      <c r="W27" s="425"/>
      <c r="X27" s="416"/>
      <c r="Y27" s="417"/>
      <c r="Z27" s="356" t="s">
        <v>162</v>
      </c>
      <c r="AA27" s="357"/>
      <c r="AB27" s="357"/>
      <c r="AC27" s="357"/>
      <c r="AD27" s="357"/>
      <c r="AE27" s="357"/>
      <c r="AF27" s="357"/>
      <c r="AG27" s="358"/>
      <c r="AH27" s="359">
        <v>10</v>
      </c>
      <c r="AI27" s="360"/>
      <c r="AJ27" s="360"/>
      <c r="AK27" s="360"/>
      <c r="AL27" s="361"/>
      <c r="AM27" s="359">
        <v>36910</v>
      </c>
      <c r="AN27" s="360"/>
      <c r="AO27" s="360"/>
      <c r="AP27" s="360"/>
      <c r="AQ27" s="360"/>
      <c r="AR27" s="361"/>
      <c r="AS27" s="359">
        <v>3691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504543</v>
      </c>
      <c r="BO27" s="387"/>
      <c r="BP27" s="387"/>
      <c r="BQ27" s="387"/>
      <c r="BR27" s="387"/>
      <c r="BS27" s="387"/>
      <c r="BT27" s="387"/>
      <c r="BU27" s="388"/>
      <c r="BV27" s="386">
        <v>503538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3800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5625876</v>
      </c>
      <c r="BO28" s="379"/>
      <c r="BP28" s="379"/>
      <c r="BQ28" s="379"/>
      <c r="BR28" s="379"/>
      <c r="BS28" s="379"/>
      <c r="BT28" s="379"/>
      <c r="BU28" s="380"/>
      <c r="BV28" s="378">
        <v>5198346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14</v>
      </c>
      <c r="M29" s="360"/>
      <c r="N29" s="360"/>
      <c r="O29" s="360"/>
      <c r="P29" s="361"/>
      <c r="Q29" s="359">
        <v>3500</v>
      </c>
      <c r="R29" s="360"/>
      <c r="S29" s="360"/>
      <c r="T29" s="360"/>
      <c r="U29" s="360"/>
      <c r="V29" s="361"/>
      <c r="W29" s="426"/>
      <c r="X29" s="427"/>
      <c r="Y29" s="428"/>
      <c r="Z29" s="356" t="s">
        <v>169</v>
      </c>
      <c r="AA29" s="357"/>
      <c r="AB29" s="357"/>
      <c r="AC29" s="357"/>
      <c r="AD29" s="357"/>
      <c r="AE29" s="357"/>
      <c r="AF29" s="357"/>
      <c r="AG29" s="358"/>
      <c r="AH29" s="359">
        <v>265</v>
      </c>
      <c r="AI29" s="360"/>
      <c r="AJ29" s="360"/>
      <c r="AK29" s="360"/>
      <c r="AL29" s="361"/>
      <c r="AM29" s="359">
        <v>852655</v>
      </c>
      <c r="AN29" s="360"/>
      <c r="AO29" s="360"/>
      <c r="AP29" s="360"/>
      <c r="AQ29" s="360"/>
      <c r="AR29" s="361"/>
      <c r="AS29" s="359">
        <v>3218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757002</v>
      </c>
      <c r="BO29" s="384"/>
      <c r="BP29" s="384"/>
      <c r="BQ29" s="384"/>
      <c r="BR29" s="384"/>
      <c r="BS29" s="384"/>
      <c r="BT29" s="384"/>
      <c r="BU29" s="385"/>
      <c r="BV29" s="383">
        <v>754534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5518692</v>
      </c>
      <c r="BO30" s="387"/>
      <c r="BP30" s="387"/>
      <c r="BQ30" s="387"/>
      <c r="BR30" s="387"/>
      <c r="BS30" s="387"/>
      <c r="BT30" s="387"/>
      <c r="BU30" s="388"/>
      <c r="BV30" s="386">
        <v>5124008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北播衛生事務組合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株式会社夢待人とうじょう</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播磨内陸医務事業組合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財団法人加東文化振興財団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介護保険保険事業特別会計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北播磨こども発達支援センター事務組合わかあゆ園</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北播磨清掃事務組合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小野加東加西環境施設事務組合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小野加東広域事務組合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小野加東広域事務組合（農業共済事業）</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北はりま消防組合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兵庫県市町村職員退職手当組合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兵庫県市町交通災害共済組合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6859044</v>
      </c>
      <c r="S5" s="639"/>
      <c r="T5" s="639"/>
      <c r="U5" s="639"/>
      <c r="V5" s="639"/>
      <c r="W5" s="639"/>
      <c r="X5" s="639"/>
      <c r="Y5" s="686"/>
      <c r="Z5" s="699">
        <v>37.1</v>
      </c>
      <c r="AA5" s="699"/>
      <c r="AB5" s="699"/>
      <c r="AC5" s="699"/>
      <c r="AD5" s="700">
        <v>6641469</v>
      </c>
      <c r="AE5" s="700"/>
      <c r="AF5" s="700"/>
      <c r="AG5" s="700"/>
      <c r="AH5" s="700"/>
      <c r="AI5" s="700"/>
      <c r="AJ5" s="700"/>
      <c r="AK5" s="700"/>
      <c r="AL5" s="687">
        <v>59.8</v>
      </c>
      <c r="AM5" s="656"/>
      <c r="AN5" s="656"/>
      <c r="AO5" s="688"/>
      <c r="AP5" s="673" t="s">
        <v>207</v>
      </c>
      <c r="AQ5" s="674"/>
      <c r="AR5" s="674"/>
      <c r="AS5" s="674"/>
      <c r="AT5" s="674"/>
      <c r="AU5" s="674"/>
      <c r="AV5" s="674"/>
      <c r="AW5" s="674"/>
      <c r="AX5" s="674"/>
      <c r="AY5" s="674"/>
      <c r="AZ5" s="674"/>
      <c r="BA5" s="674"/>
      <c r="BB5" s="674"/>
      <c r="BC5" s="674"/>
      <c r="BD5" s="674"/>
      <c r="BE5" s="674"/>
      <c r="BF5" s="675"/>
      <c r="BG5" s="588">
        <v>6641469</v>
      </c>
      <c r="BH5" s="589"/>
      <c r="BI5" s="589"/>
      <c r="BJ5" s="589"/>
      <c r="BK5" s="589"/>
      <c r="BL5" s="589"/>
      <c r="BM5" s="589"/>
      <c r="BN5" s="590"/>
      <c r="BO5" s="641">
        <v>96.8</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166115</v>
      </c>
      <c r="S6" s="589"/>
      <c r="T6" s="589"/>
      <c r="U6" s="589"/>
      <c r="V6" s="589"/>
      <c r="W6" s="589"/>
      <c r="X6" s="589"/>
      <c r="Y6" s="590"/>
      <c r="Z6" s="641">
        <v>0.9</v>
      </c>
      <c r="AA6" s="641"/>
      <c r="AB6" s="641"/>
      <c r="AC6" s="641"/>
      <c r="AD6" s="642">
        <v>166115</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6641469</v>
      </c>
      <c r="BH6" s="589"/>
      <c r="BI6" s="589"/>
      <c r="BJ6" s="589"/>
      <c r="BK6" s="589"/>
      <c r="BL6" s="589"/>
      <c r="BM6" s="589"/>
      <c r="BN6" s="590"/>
      <c r="BO6" s="641">
        <v>96.8</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175986</v>
      </c>
      <c r="CS6" s="589"/>
      <c r="CT6" s="589"/>
      <c r="CU6" s="589"/>
      <c r="CV6" s="589"/>
      <c r="CW6" s="589"/>
      <c r="CX6" s="589"/>
      <c r="CY6" s="590"/>
      <c r="CZ6" s="641">
        <v>1</v>
      </c>
      <c r="DA6" s="641"/>
      <c r="DB6" s="641"/>
      <c r="DC6" s="641"/>
      <c r="DD6" s="594" t="s">
        <v>208</v>
      </c>
      <c r="DE6" s="589"/>
      <c r="DF6" s="589"/>
      <c r="DG6" s="589"/>
      <c r="DH6" s="589"/>
      <c r="DI6" s="589"/>
      <c r="DJ6" s="589"/>
      <c r="DK6" s="589"/>
      <c r="DL6" s="589"/>
      <c r="DM6" s="589"/>
      <c r="DN6" s="589"/>
      <c r="DO6" s="589"/>
      <c r="DP6" s="590"/>
      <c r="DQ6" s="594">
        <v>175986</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13567</v>
      </c>
      <c r="S7" s="589"/>
      <c r="T7" s="589"/>
      <c r="U7" s="589"/>
      <c r="V7" s="589"/>
      <c r="W7" s="589"/>
      <c r="X7" s="589"/>
      <c r="Y7" s="590"/>
      <c r="Z7" s="641">
        <v>0.1</v>
      </c>
      <c r="AA7" s="641"/>
      <c r="AB7" s="641"/>
      <c r="AC7" s="641"/>
      <c r="AD7" s="642">
        <v>13567</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2331340</v>
      </c>
      <c r="BH7" s="589"/>
      <c r="BI7" s="589"/>
      <c r="BJ7" s="589"/>
      <c r="BK7" s="589"/>
      <c r="BL7" s="589"/>
      <c r="BM7" s="589"/>
      <c r="BN7" s="590"/>
      <c r="BO7" s="641">
        <v>34</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2585862</v>
      </c>
      <c r="CS7" s="589"/>
      <c r="CT7" s="589"/>
      <c r="CU7" s="589"/>
      <c r="CV7" s="589"/>
      <c r="CW7" s="589"/>
      <c r="CX7" s="589"/>
      <c r="CY7" s="590"/>
      <c r="CZ7" s="641">
        <v>14.6</v>
      </c>
      <c r="DA7" s="641"/>
      <c r="DB7" s="641"/>
      <c r="DC7" s="641"/>
      <c r="DD7" s="594">
        <v>345991</v>
      </c>
      <c r="DE7" s="589"/>
      <c r="DF7" s="589"/>
      <c r="DG7" s="589"/>
      <c r="DH7" s="589"/>
      <c r="DI7" s="589"/>
      <c r="DJ7" s="589"/>
      <c r="DK7" s="589"/>
      <c r="DL7" s="589"/>
      <c r="DM7" s="589"/>
      <c r="DN7" s="589"/>
      <c r="DO7" s="589"/>
      <c r="DP7" s="590"/>
      <c r="DQ7" s="594">
        <v>1990893</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50140</v>
      </c>
      <c r="S8" s="589"/>
      <c r="T8" s="589"/>
      <c r="U8" s="589"/>
      <c r="V8" s="589"/>
      <c r="W8" s="589"/>
      <c r="X8" s="589"/>
      <c r="Y8" s="590"/>
      <c r="Z8" s="641">
        <v>0.3</v>
      </c>
      <c r="AA8" s="641"/>
      <c r="AB8" s="641"/>
      <c r="AC8" s="641"/>
      <c r="AD8" s="642">
        <v>50140</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68534</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5357462</v>
      </c>
      <c r="CS8" s="589"/>
      <c r="CT8" s="589"/>
      <c r="CU8" s="589"/>
      <c r="CV8" s="589"/>
      <c r="CW8" s="589"/>
      <c r="CX8" s="589"/>
      <c r="CY8" s="590"/>
      <c r="CZ8" s="641">
        <v>30.3</v>
      </c>
      <c r="DA8" s="641"/>
      <c r="DB8" s="641"/>
      <c r="DC8" s="641"/>
      <c r="DD8" s="594">
        <v>129828</v>
      </c>
      <c r="DE8" s="589"/>
      <c r="DF8" s="589"/>
      <c r="DG8" s="589"/>
      <c r="DH8" s="589"/>
      <c r="DI8" s="589"/>
      <c r="DJ8" s="589"/>
      <c r="DK8" s="589"/>
      <c r="DL8" s="589"/>
      <c r="DM8" s="589"/>
      <c r="DN8" s="589"/>
      <c r="DO8" s="589"/>
      <c r="DP8" s="590"/>
      <c r="DQ8" s="594">
        <v>2735150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27305</v>
      </c>
      <c r="S9" s="589"/>
      <c r="T9" s="589"/>
      <c r="U9" s="589"/>
      <c r="V9" s="589"/>
      <c r="W9" s="589"/>
      <c r="X9" s="589"/>
      <c r="Y9" s="590"/>
      <c r="Z9" s="641">
        <v>0.1</v>
      </c>
      <c r="AA9" s="641"/>
      <c r="AB9" s="641"/>
      <c r="AC9" s="641"/>
      <c r="AD9" s="642">
        <v>27305</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1698200</v>
      </c>
      <c r="BH9" s="589"/>
      <c r="BI9" s="589"/>
      <c r="BJ9" s="589"/>
      <c r="BK9" s="589"/>
      <c r="BL9" s="589"/>
      <c r="BM9" s="589"/>
      <c r="BN9" s="590"/>
      <c r="BO9" s="641">
        <v>24.8</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1715521</v>
      </c>
      <c r="CS9" s="589"/>
      <c r="CT9" s="589"/>
      <c r="CU9" s="589"/>
      <c r="CV9" s="589"/>
      <c r="CW9" s="589"/>
      <c r="CX9" s="589"/>
      <c r="CY9" s="590"/>
      <c r="CZ9" s="641">
        <v>9.6999999999999993</v>
      </c>
      <c r="DA9" s="641"/>
      <c r="DB9" s="641"/>
      <c r="DC9" s="641"/>
      <c r="DD9" s="594">
        <v>6588</v>
      </c>
      <c r="DE9" s="589"/>
      <c r="DF9" s="589"/>
      <c r="DG9" s="589"/>
      <c r="DH9" s="589"/>
      <c r="DI9" s="589"/>
      <c r="DJ9" s="589"/>
      <c r="DK9" s="589"/>
      <c r="DL9" s="589"/>
      <c r="DM9" s="589"/>
      <c r="DN9" s="589"/>
      <c r="DO9" s="589"/>
      <c r="DP9" s="590"/>
      <c r="DQ9" s="594">
        <v>1633296</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495432</v>
      </c>
      <c r="S10" s="589"/>
      <c r="T10" s="589"/>
      <c r="U10" s="589"/>
      <c r="V10" s="589"/>
      <c r="W10" s="589"/>
      <c r="X10" s="589"/>
      <c r="Y10" s="590"/>
      <c r="Z10" s="641">
        <v>2.7</v>
      </c>
      <c r="AA10" s="641"/>
      <c r="AB10" s="641"/>
      <c r="AC10" s="641"/>
      <c r="AD10" s="642">
        <v>495432</v>
      </c>
      <c r="AE10" s="642"/>
      <c r="AF10" s="642"/>
      <c r="AG10" s="642"/>
      <c r="AH10" s="642"/>
      <c r="AI10" s="642"/>
      <c r="AJ10" s="642"/>
      <c r="AK10" s="642"/>
      <c r="AL10" s="611">
        <v>4.5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161934</v>
      </c>
      <c r="BH10" s="589"/>
      <c r="BI10" s="589"/>
      <c r="BJ10" s="589"/>
      <c r="BK10" s="589"/>
      <c r="BL10" s="589"/>
      <c r="BM10" s="589"/>
      <c r="BN10" s="590"/>
      <c r="BO10" s="641">
        <v>2.4</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69577</v>
      </c>
      <c r="CS10" s="589"/>
      <c r="CT10" s="589"/>
      <c r="CU10" s="589"/>
      <c r="CV10" s="589"/>
      <c r="CW10" s="589"/>
      <c r="CX10" s="589"/>
      <c r="CY10" s="590"/>
      <c r="CZ10" s="641">
        <v>0.4</v>
      </c>
      <c r="DA10" s="641"/>
      <c r="DB10" s="641"/>
      <c r="DC10" s="641"/>
      <c r="DD10" s="594" t="s">
        <v>220</v>
      </c>
      <c r="DE10" s="589"/>
      <c r="DF10" s="589"/>
      <c r="DG10" s="589"/>
      <c r="DH10" s="589"/>
      <c r="DI10" s="589"/>
      <c r="DJ10" s="589"/>
      <c r="DK10" s="589"/>
      <c r="DL10" s="589"/>
      <c r="DM10" s="589"/>
      <c r="DN10" s="589"/>
      <c r="DO10" s="589"/>
      <c r="DP10" s="590"/>
      <c r="DQ10" s="594">
        <v>15577</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356162</v>
      </c>
      <c r="S11" s="589"/>
      <c r="T11" s="589"/>
      <c r="U11" s="589"/>
      <c r="V11" s="589"/>
      <c r="W11" s="589"/>
      <c r="X11" s="589"/>
      <c r="Y11" s="590"/>
      <c r="Z11" s="641">
        <v>1.9</v>
      </c>
      <c r="AA11" s="641"/>
      <c r="AB11" s="641"/>
      <c r="AC11" s="641"/>
      <c r="AD11" s="642">
        <v>356162</v>
      </c>
      <c r="AE11" s="642"/>
      <c r="AF11" s="642"/>
      <c r="AG11" s="642"/>
      <c r="AH11" s="642"/>
      <c r="AI11" s="642"/>
      <c r="AJ11" s="642"/>
      <c r="AK11" s="642"/>
      <c r="AL11" s="611">
        <v>3.2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402672</v>
      </c>
      <c r="BH11" s="589"/>
      <c r="BI11" s="589"/>
      <c r="BJ11" s="589"/>
      <c r="BK11" s="589"/>
      <c r="BL11" s="589"/>
      <c r="BM11" s="589"/>
      <c r="BN11" s="590"/>
      <c r="BO11" s="641">
        <v>5.9</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883097</v>
      </c>
      <c r="CS11" s="589"/>
      <c r="CT11" s="589"/>
      <c r="CU11" s="589"/>
      <c r="CV11" s="589"/>
      <c r="CW11" s="589"/>
      <c r="CX11" s="589"/>
      <c r="CY11" s="590"/>
      <c r="CZ11" s="641">
        <v>5</v>
      </c>
      <c r="DA11" s="641"/>
      <c r="DB11" s="641"/>
      <c r="DC11" s="641"/>
      <c r="DD11" s="594">
        <v>189634</v>
      </c>
      <c r="DE11" s="589"/>
      <c r="DF11" s="589"/>
      <c r="DG11" s="589"/>
      <c r="DH11" s="589"/>
      <c r="DI11" s="589"/>
      <c r="DJ11" s="589"/>
      <c r="DK11" s="589"/>
      <c r="DL11" s="589"/>
      <c r="DM11" s="589"/>
      <c r="DN11" s="589"/>
      <c r="DO11" s="589"/>
      <c r="DP11" s="590"/>
      <c r="DQ11" s="594">
        <v>619799</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3898351</v>
      </c>
      <c r="BH12" s="589"/>
      <c r="BI12" s="589"/>
      <c r="BJ12" s="589"/>
      <c r="BK12" s="589"/>
      <c r="BL12" s="589"/>
      <c r="BM12" s="589"/>
      <c r="BN12" s="590"/>
      <c r="BO12" s="641">
        <v>56.8</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533974</v>
      </c>
      <c r="CS12" s="589"/>
      <c r="CT12" s="589"/>
      <c r="CU12" s="589"/>
      <c r="CV12" s="589"/>
      <c r="CW12" s="589"/>
      <c r="CX12" s="589"/>
      <c r="CY12" s="590"/>
      <c r="CZ12" s="641">
        <v>3</v>
      </c>
      <c r="DA12" s="641"/>
      <c r="DB12" s="641"/>
      <c r="DC12" s="641"/>
      <c r="DD12" s="594">
        <v>227065</v>
      </c>
      <c r="DE12" s="589"/>
      <c r="DF12" s="589"/>
      <c r="DG12" s="589"/>
      <c r="DH12" s="589"/>
      <c r="DI12" s="589"/>
      <c r="DJ12" s="589"/>
      <c r="DK12" s="589"/>
      <c r="DL12" s="589"/>
      <c r="DM12" s="589"/>
      <c r="DN12" s="589"/>
      <c r="DO12" s="589"/>
      <c r="DP12" s="590"/>
      <c r="DQ12" s="594">
        <v>411009</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29131</v>
      </c>
      <c r="S13" s="589"/>
      <c r="T13" s="589"/>
      <c r="U13" s="589"/>
      <c r="V13" s="589"/>
      <c r="W13" s="589"/>
      <c r="X13" s="589"/>
      <c r="Y13" s="590"/>
      <c r="Z13" s="641">
        <v>0.2</v>
      </c>
      <c r="AA13" s="641"/>
      <c r="AB13" s="641"/>
      <c r="AC13" s="641"/>
      <c r="AD13" s="642">
        <v>29131</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3891255</v>
      </c>
      <c r="BH13" s="589"/>
      <c r="BI13" s="589"/>
      <c r="BJ13" s="589"/>
      <c r="BK13" s="589"/>
      <c r="BL13" s="589"/>
      <c r="BM13" s="589"/>
      <c r="BN13" s="590"/>
      <c r="BO13" s="641">
        <v>56.7</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1892735</v>
      </c>
      <c r="CS13" s="589"/>
      <c r="CT13" s="589"/>
      <c r="CU13" s="589"/>
      <c r="CV13" s="589"/>
      <c r="CW13" s="589"/>
      <c r="CX13" s="589"/>
      <c r="CY13" s="590"/>
      <c r="CZ13" s="641">
        <v>10.7</v>
      </c>
      <c r="DA13" s="641"/>
      <c r="DB13" s="641"/>
      <c r="DC13" s="641"/>
      <c r="DD13" s="594">
        <v>667919</v>
      </c>
      <c r="DE13" s="589"/>
      <c r="DF13" s="589"/>
      <c r="DG13" s="589"/>
      <c r="DH13" s="589"/>
      <c r="DI13" s="589"/>
      <c r="DJ13" s="589"/>
      <c r="DK13" s="589"/>
      <c r="DL13" s="589"/>
      <c r="DM13" s="589"/>
      <c r="DN13" s="589"/>
      <c r="DO13" s="589"/>
      <c r="DP13" s="590"/>
      <c r="DQ13" s="594">
        <v>1387719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101907</v>
      </c>
      <c r="BH14" s="589"/>
      <c r="BI14" s="589"/>
      <c r="BJ14" s="589"/>
      <c r="BK14" s="589"/>
      <c r="BL14" s="589"/>
      <c r="BM14" s="589"/>
      <c r="BN14" s="590"/>
      <c r="BO14" s="641">
        <v>1.5</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784551</v>
      </c>
      <c r="CS14" s="589"/>
      <c r="CT14" s="589"/>
      <c r="CU14" s="589"/>
      <c r="CV14" s="589"/>
      <c r="CW14" s="589"/>
      <c r="CX14" s="589"/>
      <c r="CY14" s="590"/>
      <c r="CZ14" s="641">
        <v>4.4000000000000004</v>
      </c>
      <c r="DA14" s="641"/>
      <c r="DB14" s="641"/>
      <c r="DC14" s="641"/>
      <c r="DD14" s="594">
        <v>82401</v>
      </c>
      <c r="DE14" s="589"/>
      <c r="DF14" s="589"/>
      <c r="DG14" s="589"/>
      <c r="DH14" s="589"/>
      <c r="DI14" s="589"/>
      <c r="DJ14" s="589"/>
      <c r="DK14" s="589"/>
      <c r="DL14" s="589"/>
      <c r="DM14" s="589"/>
      <c r="DN14" s="589"/>
      <c r="DO14" s="589"/>
      <c r="DP14" s="590"/>
      <c r="DQ14" s="594">
        <v>694337</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22518</v>
      </c>
      <c r="S15" s="589"/>
      <c r="T15" s="589"/>
      <c r="U15" s="589"/>
      <c r="V15" s="589"/>
      <c r="W15" s="589"/>
      <c r="X15" s="589"/>
      <c r="Y15" s="590"/>
      <c r="Z15" s="641">
        <v>0.1</v>
      </c>
      <c r="AA15" s="641"/>
      <c r="AB15" s="641"/>
      <c r="AC15" s="641"/>
      <c r="AD15" s="642">
        <v>22518</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306895</v>
      </c>
      <c r="BH15" s="589"/>
      <c r="BI15" s="589"/>
      <c r="BJ15" s="589"/>
      <c r="BK15" s="589"/>
      <c r="BL15" s="589"/>
      <c r="BM15" s="589"/>
      <c r="BN15" s="590"/>
      <c r="BO15" s="641">
        <v>4.5</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1837018</v>
      </c>
      <c r="CS15" s="589"/>
      <c r="CT15" s="589"/>
      <c r="CU15" s="589"/>
      <c r="CV15" s="589"/>
      <c r="CW15" s="589"/>
      <c r="CX15" s="589"/>
      <c r="CY15" s="590"/>
      <c r="CZ15" s="641">
        <v>10.4</v>
      </c>
      <c r="DA15" s="641"/>
      <c r="DB15" s="641"/>
      <c r="DC15" s="641"/>
      <c r="DD15" s="594">
        <v>438501</v>
      </c>
      <c r="DE15" s="589"/>
      <c r="DF15" s="589"/>
      <c r="DG15" s="589"/>
      <c r="DH15" s="589"/>
      <c r="DI15" s="589"/>
      <c r="DJ15" s="589"/>
      <c r="DK15" s="589"/>
      <c r="DL15" s="589"/>
      <c r="DM15" s="589"/>
      <c r="DN15" s="589"/>
      <c r="DO15" s="589"/>
      <c r="DP15" s="590"/>
      <c r="DQ15" s="594">
        <v>1288025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3897091</v>
      </c>
      <c r="S16" s="589"/>
      <c r="T16" s="589"/>
      <c r="U16" s="589"/>
      <c r="V16" s="589"/>
      <c r="W16" s="589"/>
      <c r="X16" s="589"/>
      <c r="Y16" s="590"/>
      <c r="Z16" s="641">
        <v>21.1</v>
      </c>
      <c r="AA16" s="641"/>
      <c r="AB16" s="641"/>
      <c r="AC16" s="641"/>
      <c r="AD16" s="642">
        <v>3240090</v>
      </c>
      <c r="AE16" s="642"/>
      <c r="AF16" s="642"/>
      <c r="AG16" s="642"/>
      <c r="AH16" s="642"/>
      <c r="AI16" s="642"/>
      <c r="AJ16" s="642"/>
      <c r="AK16" s="642"/>
      <c r="AL16" s="611">
        <v>29.2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2976</v>
      </c>
      <c r="BH16" s="589"/>
      <c r="BI16" s="589"/>
      <c r="BJ16" s="589"/>
      <c r="BK16" s="589"/>
      <c r="BL16" s="589"/>
      <c r="BM16" s="589"/>
      <c r="BN16" s="590"/>
      <c r="BO16" s="641">
        <v>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31086</v>
      </c>
      <c r="CS16" s="589"/>
      <c r="CT16" s="589"/>
      <c r="CU16" s="589"/>
      <c r="CV16" s="589"/>
      <c r="CW16" s="589"/>
      <c r="CX16" s="589"/>
      <c r="CY16" s="590"/>
      <c r="CZ16" s="641">
        <v>0.2</v>
      </c>
      <c r="DA16" s="641"/>
      <c r="DB16" s="641"/>
      <c r="DC16" s="641"/>
      <c r="DD16" s="594" t="s">
        <v>220</v>
      </c>
      <c r="DE16" s="589"/>
      <c r="DF16" s="589"/>
      <c r="DG16" s="589"/>
      <c r="DH16" s="589"/>
      <c r="DI16" s="589"/>
      <c r="DJ16" s="589"/>
      <c r="DK16" s="589"/>
      <c r="DL16" s="589"/>
      <c r="DM16" s="589"/>
      <c r="DN16" s="589"/>
      <c r="DO16" s="589"/>
      <c r="DP16" s="590"/>
      <c r="DQ16" s="594">
        <v>1552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3240090</v>
      </c>
      <c r="S17" s="589"/>
      <c r="T17" s="589"/>
      <c r="U17" s="589"/>
      <c r="V17" s="589"/>
      <c r="W17" s="589"/>
      <c r="X17" s="589"/>
      <c r="Y17" s="590"/>
      <c r="Z17" s="641">
        <v>17.5</v>
      </c>
      <c r="AA17" s="641"/>
      <c r="AB17" s="641"/>
      <c r="AC17" s="641"/>
      <c r="AD17" s="642">
        <v>3240090</v>
      </c>
      <c r="AE17" s="642"/>
      <c r="AF17" s="642"/>
      <c r="AG17" s="642"/>
      <c r="AH17" s="642"/>
      <c r="AI17" s="642"/>
      <c r="AJ17" s="642"/>
      <c r="AK17" s="642"/>
      <c r="AL17" s="611">
        <v>29.2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1811844</v>
      </c>
      <c r="CS17" s="589"/>
      <c r="CT17" s="589"/>
      <c r="CU17" s="589"/>
      <c r="CV17" s="589"/>
      <c r="CW17" s="589"/>
      <c r="CX17" s="589"/>
      <c r="CY17" s="590"/>
      <c r="CZ17" s="641">
        <v>10.199999999999999</v>
      </c>
      <c r="DA17" s="641"/>
      <c r="DB17" s="641"/>
      <c r="DC17" s="641"/>
      <c r="DD17" s="594" t="s">
        <v>220</v>
      </c>
      <c r="DE17" s="589"/>
      <c r="DF17" s="589"/>
      <c r="DG17" s="589"/>
      <c r="DH17" s="589"/>
      <c r="DI17" s="589"/>
      <c r="DJ17" s="589"/>
      <c r="DK17" s="589"/>
      <c r="DL17" s="589"/>
      <c r="DM17" s="589"/>
      <c r="DN17" s="589"/>
      <c r="DO17" s="589"/>
      <c r="DP17" s="590"/>
      <c r="DQ17" s="594">
        <v>1749489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656999</v>
      </c>
      <c r="S18" s="589"/>
      <c r="T18" s="589"/>
      <c r="U18" s="589"/>
      <c r="V18" s="589"/>
      <c r="W18" s="589"/>
      <c r="X18" s="589"/>
      <c r="Y18" s="590"/>
      <c r="Z18" s="641">
        <v>3.6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217575</v>
      </c>
      <c r="BH19" s="589"/>
      <c r="BI19" s="589"/>
      <c r="BJ19" s="589"/>
      <c r="BK19" s="589"/>
      <c r="BL19" s="589"/>
      <c r="BM19" s="589"/>
      <c r="BN19" s="590"/>
      <c r="BO19" s="641">
        <v>3.2</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11916505</v>
      </c>
      <c r="S20" s="589"/>
      <c r="T20" s="589"/>
      <c r="U20" s="589"/>
      <c r="V20" s="589"/>
      <c r="W20" s="589"/>
      <c r="X20" s="589"/>
      <c r="Y20" s="590"/>
      <c r="Z20" s="641">
        <v>64.400000000000006</v>
      </c>
      <c r="AA20" s="641"/>
      <c r="AB20" s="641"/>
      <c r="AC20" s="641"/>
      <c r="AD20" s="642">
        <v>11041929</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217575</v>
      </c>
      <c r="BH20" s="589"/>
      <c r="BI20" s="589"/>
      <c r="BJ20" s="589"/>
      <c r="BK20" s="589"/>
      <c r="BL20" s="589"/>
      <c r="BM20" s="589"/>
      <c r="BN20" s="590"/>
      <c r="BO20" s="641">
        <v>3.2</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17678713</v>
      </c>
      <c r="CS20" s="589"/>
      <c r="CT20" s="589"/>
      <c r="CU20" s="589"/>
      <c r="CV20" s="589"/>
      <c r="CW20" s="589"/>
      <c r="CX20" s="589"/>
      <c r="CY20" s="590"/>
      <c r="CZ20" s="641">
        <v>100</v>
      </c>
      <c r="DA20" s="641"/>
      <c r="DB20" s="641"/>
      <c r="DC20" s="641"/>
      <c r="DD20" s="594">
        <v>2087927</v>
      </c>
      <c r="DE20" s="589"/>
      <c r="DF20" s="589"/>
      <c r="DG20" s="589"/>
      <c r="DH20" s="589"/>
      <c r="DI20" s="589"/>
      <c r="DJ20" s="589"/>
      <c r="DK20" s="589"/>
      <c r="DL20" s="589"/>
      <c r="DM20" s="589"/>
      <c r="DN20" s="589"/>
      <c r="DO20" s="589"/>
      <c r="DP20" s="590"/>
      <c r="DQ20" s="594">
        <v>12702832</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6604</v>
      </c>
      <c r="S21" s="589"/>
      <c r="T21" s="589"/>
      <c r="U21" s="589"/>
      <c r="V21" s="589"/>
      <c r="W21" s="589"/>
      <c r="X21" s="589"/>
      <c r="Y21" s="590"/>
      <c r="Z21" s="641">
        <v>0</v>
      </c>
      <c r="AA21" s="641"/>
      <c r="AB21" s="641"/>
      <c r="AC21" s="641"/>
      <c r="AD21" s="642">
        <v>6604</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302224</v>
      </c>
      <c r="S22" s="589"/>
      <c r="T22" s="589"/>
      <c r="U22" s="589"/>
      <c r="V22" s="589"/>
      <c r="W22" s="589"/>
      <c r="X22" s="589"/>
      <c r="Y22" s="590"/>
      <c r="Z22" s="641">
        <v>1.6</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681719</v>
      </c>
      <c r="S23" s="589"/>
      <c r="T23" s="589"/>
      <c r="U23" s="589"/>
      <c r="V23" s="589"/>
      <c r="W23" s="589"/>
      <c r="X23" s="589"/>
      <c r="Y23" s="590"/>
      <c r="Z23" s="641">
        <v>3.7</v>
      </c>
      <c r="AA23" s="641"/>
      <c r="AB23" s="641"/>
      <c r="AC23" s="641"/>
      <c r="AD23" s="642">
        <v>38334</v>
      </c>
      <c r="AE23" s="642"/>
      <c r="AF23" s="642"/>
      <c r="AG23" s="642"/>
      <c r="AH23" s="642"/>
      <c r="AI23" s="642"/>
      <c r="AJ23" s="642"/>
      <c r="AK23" s="642"/>
      <c r="AL23" s="611">
        <v>0.3</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217575</v>
      </c>
      <c r="BH23" s="589"/>
      <c r="BI23" s="589"/>
      <c r="BJ23" s="589"/>
      <c r="BK23" s="589"/>
      <c r="BL23" s="589"/>
      <c r="BM23" s="589"/>
      <c r="BN23" s="590"/>
      <c r="BO23" s="641">
        <v>3.2</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52022</v>
      </c>
      <c r="S24" s="589"/>
      <c r="T24" s="589"/>
      <c r="U24" s="589"/>
      <c r="V24" s="589"/>
      <c r="W24" s="589"/>
      <c r="X24" s="589"/>
      <c r="Y24" s="590"/>
      <c r="Z24" s="641">
        <v>0.3</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7070938</v>
      </c>
      <c r="CS24" s="639"/>
      <c r="CT24" s="639"/>
      <c r="CU24" s="639"/>
      <c r="CV24" s="639"/>
      <c r="CW24" s="639"/>
      <c r="CX24" s="639"/>
      <c r="CY24" s="686"/>
      <c r="CZ24" s="690">
        <v>40</v>
      </c>
      <c r="DA24" s="691"/>
      <c r="DB24" s="691"/>
      <c r="DC24" s="692"/>
      <c r="DD24" s="685">
        <v>4789693</v>
      </c>
      <c r="DE24" s="639"/>
      <c r="DF24" s="639"/>
      <c r="DG24" s="639"/>
      <c r="DH24" s="639"/>
      <c r="DI24" s="639"/>
      <c r="DJ24" s="639"/>
      <c r="DK24" s="686"/>
      <c r="DL24" s="685">
        <v>4769859</v>
      </c>
      <c r="DM24" s="639"/>
      <c r="DN24" s="639"/>
      <c r="DO24" s="639"/>
      <c r="DP24" s="639"/>
      <c r="DQ24" s="639"/>
      <c r="DR24" s="639"/>
      <c r="DS24" s="639"/>
      <c r="DT24" s="639"/>
      <c r="DU24" s="639"/>
      <c r="DV24" s="686"/>
      <c r="DW24" s="687">
        <v>39.799999999999997</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1651277</v>
      </c>
      <c r="S25" s="589"/>
      <c r="T25" s="589"/>
      <c r="U25" s="589"/>
      <c r="V25" s="589"/>
      <c r="W25" s="589"/>
      <c r="X25" s="589"/>
      <c r="Y25" s="590"/>
      <c r="Z25" s="641">
        <v>8.9</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2400462</v>
      </c>
      <c r="CS25" s="607"/>
      <c r="CT25" s="607"/>
      <c r="CU25" s="607"/>
      <c r="CV25" s="607"/>
      <c r="CW25" s="607"/>
      <c r="CX25" s="607"/>
      <c r="CY25" s="608"/>
      <c r="CZ25" s="591">
        <v>13.6</v>
      </c>
      <c r="DA25" s="609"/>
      <c r="DB25" s="609"/>
      <c r="DC25" s="610"/>
      <c r="DD25" s="594">
        <v>2153432</v>
      </c>
      <c r="DE25" s="607"/>
      <c r="DF25" s="607"/>
      <c r="DG25" s="607"/>
      <c r="DH25" s="607"/>
      <c r="DI25" s="607"/>
      <c r="DJ25" s="607"/>
      <c r="DK25" s="608"/>
      <c r="DL25" s="594">
        <v>2135583</v>
      </c>
      <c r="DM25" s="607"/>
      <c r="DN25" s="607"/>
      <c r="DO25" s="607"/>
      <c r="DP25" s="607"/>
      <c r="DQ25" s="607"/>
      <c r="DR25" s="607"/>
      <c r="DS25" s="607"/>
      <c r="DT25" s="607"/>
      <c r="DU25" s="607"/>
      <c r="DV25" s="608"/>
      <c r="DW25" s="611">
        <v>17.8</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v>11342</v>
      </c>
      <c r="S26" s="589"/>
      <c r="T26" s="589"/>
      <c r="U26" s="589"/>
      <c r="V26" s="589"/>
      <c r="W26" s="589"/>
      <c r="X26" s="589"/>
      <c r="Y26" s="590"/>
      <c r="Z26" s="641">
        <v>0.1</v>
      </c>
      <c r="AA26" s="641"/>
      <c r="AB26" s="641"/>
      <c r="AC26" s="641"/>
      <c r="AD26" s="642">
        <v>11342</v>
      </c>
      <c r="AE26" s="642"/>
      <c r="AF26" s="642"/>
      <c r="AG26" s="642"/>
      <c r="AH26" s="642"/>
      <c r="AI26" s="642"/>
      <c r="AJ26" s="642"/>
      <c r="AK26" s="642"/>
      <c r="AL26" s="611">
        <v>0.1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1560917</v>
      </c>
      <c r="CS26" s="589"/>
      <c r="CT26" s="589"/>
      <c r="CU26" s="589"/>
      <c r="CV26" s="589"/>
      <c r="CW26" s="589"/>
      <c r="CX26" s="589"/>
      <c r="CY26" s="590"/>
      <c r="CZ26" s="591">
        <v>8.8000000000000007</v>
      </c>
      <c r="DA26" s="609"/>
      <c r="DB26" s="609"/>
      <c r="DC26" s="610"/>
      <c r="DD26" s="594">
        <v>1333344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1195315</v>
      </c>
      <c r="S27" s="589"/>
      <c r="T27" s="589"/>
      <c r="U27" s="589"/>
      <c r="V27" s="589"/>
      <c r="W27" s="589"/>
      <c r="X27" s="589"/>
      <c r="Y27" s="590"/>
      <c r="Z27" s="641">
        <v>6.5</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6859044</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2858775</v>
      </c>
      <c r="CS27" s="607"/>
      <c r="CT27" s="607"/>
      <c r="CU27" s="607"/>
      <c r="CV27" s="607"/>
      <c r="CW27" s="607"/>
      <c r="CX27" s="607"/>
      <c r="CY27" s="608"/>
      <c r="CZ27" s="591">
        <v>16.2</v>
      </c>
      <c r="DA27" s="609"/>
      <c r="DB27" s="609"/>
      <c r="DC27" s="610"/>
      <c r="DD27" s="594">
        <v>886915</v>
      </c>
      <c r="DE27" s="607"/>
      <c r="DF27" s="607"/>
      <c r="DG27" s="607"/>
      <c r="DH27" s="607"/>
      <c r="DI27" s="607"/>
      <c r="DJ27" s="607"/>
      <c r="DK27" s="608"/>
      <c r="DL27" s="594">
        <v>884930</v>
      </c>
      <c r="DM27" s="607"/>
      <c r="DN27" s="607"/>
      <c r="DO27" s="607"/>
      <c r="DP27" s="607"/>
      <c r="DQ27" s="607"/>
      <c r="DR27" s="607"/>
      <c r="DS27" s="607"/>
      <c r="DT27" s="607"/>
      <c r="DU27" s="607"/>
      <c r="DV27" s="608"/>
      <c r="DW27" s="611">
        <v>7.4</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109960</v>
      </c>
      <c r="S28" s="589"/>
      <c r="T28" s="589"/>
      <c r="U28" s="589"/>
      <c r="V28" s="589"/>
      <c r="W28" s="589"/>
      <c r="X28" s="589"/>
      <c r="Y28" s="590"/>
      <c r="Z28" s="641">
        <v>0.6</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1811701</v>
      </c>
      <c r="CS28" s="589"/>
      <c r="CT28" s="589"/>
      <c r="CU28" s="589"/>
      <c r="CV28" s="589"/>
      <c r="CW28" s="589"/>
      <c r="CX28" s="589"/>
      <c r="CY28" s="590"/>
      <c r="CZ28" s="591">
        <v>10.199999999999999</v>
      </c>
      <c r="DA28" s="609"/>
      <c r="DB28" s="609"/>
      <c r="DC28" s="610"/>
      <c r="DD28" s="594">
        <v>1749346</v>
      </c>
      <c r="DE28" s="589"/>
      <c r="DF28" s="589"/>
      <c r="DG28" s="589"/>
      <c r="DH28" s="589"/>
      <c r="DI28" s="589"/>
      <c r="DJ28" s="589"/>
      <c r="DK28" s="590"/>
      <c r="DL28" s="594">
        <v>1749346</v>
      </c>
      <c r="DM28" s="589"/>
      <c r="DN28" s="589"/>
      <c r="DO28" s="589"/>
      <c r="DP28" s="589"/>
      <c r="DQ28" s="589"/>
      <c r="DR28" s="589"/>
      <c r="DS28" s="589"/>
      <c r="DT28" s="589"/>
      <c r="DU28" s="589"/>
      <c r="DV28" s="590"/>
      <c r="DW28" s="611">
        <v>14.6</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33794</v>
      </c>
      <c r="S29" s="589"/>
      <c r="T29" s="589"/>
      <c r="U29" s="589"/>
      <c r="V29" s="589"/>
      <c r="W29" s="589"/>
      <c r="X29" s="589"/>
      <c r="Y29" s="590"/>
      <c r="Z29" s="641">
        <v>0.2</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288</v>
      </c>
      <c r="CG29" s="622"/>
      <c r="CH29" s="622"/>
      <c r="CI29" s="622"/>
      <c r="CJ29" s="622"/>
      <c r="CK29" s="622"/>
      <c r="CL29" s="622"/>
      <c r="CM29" s="622"/>
      <c r="CN29" s="622"/>
      <c r="CO29" s="622"/>
      <c r="CP29" s="622"/>
      <c r="CQ29" s="623"/>
      <c r="CR29" s="588">
        <v>1811208</v>
      </c>
      <c r="CS29" s="607"/>
      <c r="CT29" s="607"/>
      <c r="CU29" s="607"/>
      <c r="CV29" s="607"/>
      <c r="CW29" s="607"/>
      <c r="CX29" s="607"/>
      <c r="CY29" s="608"/>
      <c r="CZ29" s="591">
        <v>10.199999999999999</v>
      </c>
      <c r="DA29" s="609"/>
      <c r="DB29" s="609"/>
      <c r="DC29" s="610"/>
      <c r="DD29" s="594">
        <v>1748853</v>
      </c>
      <c r="DE29" s="607"/>
      <c r="DF29" s="607"/>
      <c r="DG29" s="607"/>
      <c r="DH29" s="607"/>
      <c r="DI29" s="607"/>
      <c r="DJ29" s="607"/>
      <c r="DK29" s="608"/>
      <c r="DL29" s="594">
        <v>1748853</v>
      </c>
      <c r="DM29" s="607"/>
      <c r="DN29" s="607"/>
      <c r="DO29" s="607"/>
      <c r="DP29" s="607"/>
      <c r="DQ29" s="607"/>
      <c r="DR29" s="607"/>
      <c r="DS29" s="607"/>
      <c r="DT29" s="607"/>
      <c r="DU29" s="607"/>
      <c r="DV29" s="608"/>
      <c r="DW29" s="611">
        <v>14.6</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16711</v>
      </c>
      <c r="S30" s="589"/>
      <c r="T30" s="589"/>
      <c r="U30" s="589"/>
      <c r="V30" s="589"/>
      <c r="W30" s="589"/>
      <c r="X30" s="589"/>
      <c r="Y30" s="590"/>
      <c r="Z30" s="641">
        <v>0.1</v>
      </c>
      <c r="AA30" s="641"/>
      <c r="AB30" s="641"/>
      <c r="AC30" s="641"/>
      <c r="AD30" s="642" t="s">
        <v>220</v>
      </c>
      <c r="AE30" s="642"/>
      <c r="AF30" s="642"/>
      <c r="AG30" s="642"/>
      <c r="AH30" s="642"/>
      <c r="AI30" s="642"/>
      <c r="AJ30" s="642"/>
      <c r="AK30" s="642"/>
      <c r="AL30" s="611" t="s">
        <v>220</v>
      </c>
      <c r="AM30" s="643"/>
      <c r="AN30" s="643"/>
      <c r="AO30" s="644"/>
      <c r="AP30" s="664" t="s">
        <v>290</v>
      </c>
      <c r="AQ30" s="665"/>
      <c r="AR30" s="665"/>
      <c r="AS30" s="665"/>
      <c r="AT30" s="670" t="s">
        <v>291</v>
      </c>
      <c r="AU30" s="182"/>
      <c r="AV30" s="182"/>
      <c r="AW30" s="182"/>
      <c r="AX30" s="673" t="s">
        <v>169</v>
      </c>
      <c r="AY30" s="674"/>
      <c r="AZ30" s="674"/>
      <c r="BA30" s="674"/>
      <c r="BB30" s="674"/>
      <c r="BC30" s="674"/>
      <c r="BD30" s="674"/>
      <c r="BE30" s="674"/>
      <c r="BF30" s="675"/>
      <c r="BG30" s="654">
        <v>99</v>
      </c>
      <c r="BH30" s="655"/>
      <c r="BI30" s="655"/>
      <c r="BJ30" s="655"/>
      <c r="BK30" s="655"/>
      <c r="BL30" s="655"/>
      <c r="BM30" s="656">
        <v>94.7</v>
      </c>
      <c r="BN30" s="655"/>
      <c r="BO30" s="655"/>
      <c r="BP30" s="655"/>
      <c r="BQ30" s="657"/>
      <c r="BR30" s="654">
        <v>98.2</v>
      </c>
      <c r="BS30" s="655"/>
      <c r="BT30" s="655"/>
      <c r="BU30" s="655"/>
      <c r="BV30" s="655"/>
      <c r="BW30" s="655"/>
      <c r="BX30" s="656">
        <v>91.5</v>
      </c>
      <c r="BY30" s="655"/>
      <c r="BZ30" s="655"/>
      <c r="CA30" s="655"/>
      <c r="CB30" s="657"/>
      <c r="CD30" s="660"/>
      <c r="CE30" s="661"/>
      <c r="CF30" s="625" t="s">
        <v>292</v>
      </c>
      <c r="CG30" s="622"/>
      <c r="CH30" s="622"/>
      <c r="CI30" s="622"/>
      <c r="CJ30" s="622"/>
      <c r="CK30" s="622"/>
      <c r="CL30" s="622"/>
      <c r="CM30" s="622"/>
      <c r="CN30" s="622"/>
      <c r="CO30" s="622"/>
      <c r="CP30" s="622"/>
      <c r="CQ30" s="623"/>
      <c r="CR30" s="588">
        <v>1609420</v>
      </c>
      <c r="CS30" s="589"/>
      <c r="CT30" s="589"/>
      <c r="CU30" s="589"/>
      <c r="CV30" s="589"/>
      <c r="CW30" s="589"/>
      <c r="CX30" s="589"/>
      <c r="CY30" s="590"/>
      <c r="CZ30" s="591">
        <v>9.1</v>
      </c>
      <c r="DA30" s="609"/>
      <c r="DB30" s="609"/>
      <c r="DC30" s="610"/>
      <c r="DD30" s="594">
        <v>1547363</v>
      </c>
      <c r="DE30" s="589"/>
      <c r="DF30" s="589"/>
      <c r="DG30" s="589"/>
      <c r="DH30" s="589"/>
      <c r="DI30" s="589"/>
      <c r="DJ30" s="589"/>
      <c r="DK30" s="590"/>
      <c r="DL30" s="594">
        <v>1547363</v>
      </c>
      <c r="DM30" s="589"/>
      <c r="DN30" s="589"/>
      <c r="DO30" s="589"/>
      <c r="DP30" s="589"/>
      <c r="DQ30" s="589"/>
      <c r="DR30" s="589"/>
      <c r="DS30" s="589"/>
      <c r="DT30" s="589"/>
      <c r="DU30" s="589"/>
      <c r="DV30" s="590"/>
      <c r="DW30" s="611">
        <v>12.9</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422690</v>
      </c>
      <c r="S31" s="589"/>
      <c r="T31" s="589"/>
      <c r="U31" s="589"/>
      <c r="V31" s="589"/>
      <c r="W31" s="589"/>
      <c r="X31" s="589"/>
      <c r="Y31" s="590"/>
      <c r="Z31" s="641">
        <v>2.2999999999999998</v>
      </c>
      <c r="AA31" s="641"/>
      <c r="AB31" s="641"/>
      <c r="AC31" s="641"/>
      <c r="AD31" s="642" t="s">
        <v>220</v>
      </c>
      <c r="AE31" s="642"/>
      <c r="AF31" s="642"/>
      <c r="AG31" s="642"/>
      <c r="AH31" s="642"/>
      <c r="AI31" s="642"/>
      <c r="AJ31" s="642"/>
      <c r="AK31" s="642"/>
      <c r="AL31" s="611" t="s">
        <v>220</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v>
      </c>
      <c r="BH31" s="607"/>
      <c r="BI31" s="607"/>
      <c r="BJ31" s="607"/>
      <c r="BK31" s="607"/>
      <c r="BL31" s="607"/>
      <c r="BM31" s="643">
        <v>95.7</v>
      </c>
      <c r="BN31" s="653"/>
      <c r="BO31" s="653"/>
      <c r="BP31" s="653"/>
      <c r="BQ31" s="617"/>
      <c r="BR31" s="652">
        <v>98.9</v>
      </c>
      <c r="BS31" s="607"/>
      <c r="BT31" s="607"/>
      <c r="BU31" s="607"/>
      <c r="BV31" s="607"/>
      <c r="BW31" s="607"/>
      <c r="BX31" s="643">
        <v>95.4</v>
      </c>
      <c r="BY31" s="653"/>
      <c r="BZ31" s="653"/>
      <c r="CA31" s="653"/>
      <c r="CB31" s="617"/>
      <c r="CD31" s="660"/>
      <c r="CE31" s="661"/>
      <c r="CF31" s="625" t="s">
        <v>296</v>
      </c>
      <c r="CG31" s="622"/>
      <c r="CH31" s="622"/>
      <c r="CI31" s="622"/>
      <c r="CJ31" s="622"/>
      <c r="CK31" s="622"/>
      <c r="CL31" s="622"/>
      <c r="CM31" s="622"/>
      <c r="CN31" s="622"/>
      <c r="CO31" s="622"/>
      <c r="CP31" s="622"/>
      <c r="CQ31" s="623"/>
      <c r="CR31" s="588">
        <v>201788</v>
      </c>
      <c r="CS31" s="607"/>
      <c r="CT31" s="607"/>
      <c r="CU31" s="607"/>
      <c r="CV31" s="607"/>
      <c r="CW31" s="607"/>
      <c r="CX31" s="607"/>
      <c r="CY31" s="608"/>
      <c r="CZ31" s="591">
        <v>1.1000000000000001</v>
      </c>
      <c r="DA31" s="609"/>
      <c r="DB31" s="609"/>
      <c r="DC31" s="610"/>
      <c r="DD31" s="594">
        <v>201490</v>
      </c>
      <c r="DE31" s="607"/>
      <c r="DF31" s="607"/>
      <c r="DG31" s="607"/>
      <c r="DH31" s="607"/>
      <c r="DI31" s="607"/>
      <c r="DJ31" s="607"/>
      <c r="DK31" s="608"/>
      <c r="DL31" s="594">
        <v>201490</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398513</v>
      </c>
      <c r="S32" s="589"/>
      <c r="T32" s="589"/>
      <c r="U32" s="589"/>
      <c r="V32" s="589"/>
      <c r="W32" s="589"/>
      <c r="X32" s="589"/>
      <c r="Y32" s="590"/>
      <c r="Z32" s="641">
        <v>2.2000000000000002</v>
      </c>
      <c r="AA32" s="641"/>
      <c r="AB32" s="641"/>
      <c r="AC32" s="641"/>
      <c r="AD32" s="642">
        <v>36</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99</v>
      </c>
      <c r="BH32" s="573"/>
      <c r="BI32" s="573"/>
      <c r="BJ32" s="573"/>
      <c r="BK32" s="573"/>
      <c r="BL32" s="573"/>
      <c r="BM32" s="636">
        <v>93.9</v>
      </c>
      <c r="BN32" s="573"/>
      <c r="BO32" s="573"/>
      <c r="BP32" s="573"/>
      <c r="BQ32" s="630"/>
      <c r="BR32" s="651">
        <v>97.7</v>
      </c>
      <c r="BS32" s="573"/>
      <c r="BT32" s="573"/>
      <c r="BU32" s="573"/>
      <c r="BV32" s="573"/>
      <c r="BW32" s="573"/>
      <c r="BX32" s="636">
        <v>88.7</v>
      </c>
      <c r="BY32" s="573"/>
      <c r="BZ32" s="573"/>
      <c r="CA32" s="573"/>
      <c r="CB32" s="630"/>
      <c r="CD32" s="662"/>
      <c r="CE32" s="663"/>
      <c r="CF32" s="625" t="s">
        <v>299</v>
      </c>
      <c r="CG32" s="622"/>
      <c r="CH32" s="622"/>
      <c r="CI32" s="622"/>
      <c r="CJ32" s="622"/>
      <c r="CK32" s="622"/>
      <c r="CL32" s="622"/>
      <c r="CM32" s="622"/>
      <c r="CN32" s="622"/>
      <c r="CO32" s="622"/>
      <c r="CP32" s="622"/>
      <c r="CQ32" s="623"/>
      <c r="CR32" s="588">
        <v>493</v>
      </c>
      <c r="CS32" s="589"/>
      <c r="CT32" s="589"/>
      <c r="CU32" s="589"/>
      <c r="CV32" s="589"/>
      <c r="CW32" s="589"/>
      <c r="CX32" s="589"/>
      <c r="CY32" s="590"/>
      <c r="CZ32" s="591">
        <v>0</v>
      </c>
      <c r="DA32" s="609"/>
      <c r="DB32" s="609"/>
      <c r="DC32" s="610"/>
      <c r="DD32" s="594">
        <v>493</v>
      </c>
      <c r="DE32" s="589"/>
      <c r="DF32" s="589"/>
      <c r="DG32" s="589"/>
      <c r="DH32" s="589"/>
      <c r="DI32" s="589"/>
      <c r="DJ32" s="589"/>
      <c r="DK32" s="590"/>
      <c r="DL32" s="594">
        <v>493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1705900</v>
      </c>
      <c r="S33" s="589"/>
      <c r="T33" s="589"/>
      <c r="U33" s="589"/>
      <c r="V33" s="589"/>
      <c r="W33" s="589"/>
      <c r="X33" s="589"/>
      <c r="Y33" s="590"/>
      <c r="Z33" s="641">
        <v>9.1999999999999993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8488762</v>
      </c>
      <c r="CS33" s="607"/>
      <c r="CT33" s="607"/>
      <c r="CU33" s="607"/>
      <c r="CV33" s="607"/>
      <c r="CW33" s="607"/>
      <c r="CX33" s="607"/>
      <c r="CY33" s="608"/>
      <c r="CZ33" s="591">
        <v>48</v>
      </c>
      <c r="DA33" s="609"/>
      <c r="DB33" s="609"/>
      <c r="DC33" s="610"/>
      <c r="DD33" s="594">
        <v>7120155</v>
      </c>
      <c r="DE33" s="607"/>
      <c r="DF33" s="607"/>
      <c r="DG33" s="607"/>
      <c r="DH33" s="607"/>
      <c r="DI33" s="607"/>
      <c r="DJ33" s="607"/>
      <c r="DK33" s="608"/>
      <c r="DL33" s="594">
        <v>5230130</v>
      </c>
      <c r="DM33" s="607"/>
      <c r="DN33" s="607"/>
      <c r="DO33" s="607"/>
      <c r="DP33" s="607"/>
      <c r="DQ33" s="607"/>
      <c r="DR33" s="607"/>
      <c r="DS33" s="607"/>
      <c r="DT33" s="607"/>
      <c r="DU33" s="607"/>
      <c r="DV33" s="608"/>
      <c r="DW33" s="611">
        <v>43.6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2677103</v>
      </c>
      <c r="CS34" s="589"/>
      <c r="CT34" s="589"/>
      <c r="CU34" s="589"/>
      <c r="CV34" s="589"/>
      <c r="CW34" s="589"/>
      <c r="CX34" s="589"/>
      <c r="CY34" s="590"/>
      <c r="CZ34" s="591">
        <v>15.1</v>
      </c>
      <c r="DA34" s="609"/>
      <c r="DB34" s="609"/>
      <c r="DC34" s="610"/>
      <c r="DD34" s="594">
        <v>1816424</v>
      </c>
      <c r="DE34" s="589"/>
      <c r="DF34" s="589"/>
      <c r="DG34" s="589"/>
      <c r="DH34" s="589"/>
      <c r="DI34" s="589"/>
      <c r="DJ34" s="589"/>
      <c r="DK34" s="590"/>
      <c r="DL34" s="594">
        <v>1627012</v>
      </c>
      <c r="DM34" s="589"/>
      <c r="DN34" s="589"/>
      <c r="DO34" s="589"/>
      <c r="DP34" s="589"/>
      <c r="DQ34" s="589"/>
      <c r="DR34" s="589"/>
      <c r="DS34" s="589"/>
      <c r="DT34" s="589"/>
      <c r="DU34" s="589"/>
      <c r="DV34" s="590"/>
      <c r="DW34" s="611">
        <v>13.6</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900000</v>
      </c>
      <c r="S35" s="589"/>
      <c r="T35" s="589"/>
      <c r="U35" s="589"/>
      <c r="V35" s="589"/>
      <c r="W35" s="589"/>
      <c r="X35" s="589"/>
      <c r="Y35" s="590"/>
      <c r="Z35" s="641">
        <v>4.9000000000000004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3454988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119410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176685</v>
      </c>
      <c r="CS35" s="607"/>
      <c r="CT35" s="607"/>
      <c r="CU35" s="607"/>
      <c r="CV35" s="607"/>
      <c r="CW35" s="607"/>
      <c r="CX35" s="607"/>
      <c r="CY35" s="608"/>
      <c r="CZ35" s="591">
        <v>1</v>
      </c>
      <c r="DA35" s="609"/>
      <c r="DB35" s="609"/>
      <c r="DC35" s="610"/>
      <c r="DD35" s="594">
        <v>146529</v>
      </c>
      <c r="DE35" s="607"/>
      <c r="DF35" s="607"/>
      <c r="DG35" s="607"/>
      <c r="DH35" s="607"/>
      <c r="DI35" s="607"/>
      <c r="DJ35" s="607"/>
      <c r="DK35" s="608"/>
      <c r="DL35" s="594">
        <v>146529</v>
      </c>
      <c r="DM35" s="607"/>
      <c r="DN35" s="607"/>
      <c r="DO35" s="607"/>
      <c r="DP35" s="607"/>
      <c r="DQ35" s="607"/>
      <c r="DR35" s="607"/>
      <c r="DS35" s="607"/>
      <c r="DT35" s="607"/>
      <c r="DU35" s="607"/>
      <c r="DV35" s="608"/>
      <c r="DW35" s="611">
        <v>1.2</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18504576</v>
      </c>
      <c r="S36" s="629"/>
      <c r="T36" s="629"/>
      <c r="U36" s="629"/>
      <c r="V36" s="629"/>
      <c r="W36" s="629"/>
      <c r="X36" s="629"/>
      <c r="Y36" s="632"/>
      <c r="Z36" s="633">
        <v>100</v>
      </c>
      <c r="AA36" s="633"/>
      <c r="AB36" s="633"/>
      <c r="AC36" s="633"/>
      <c r="AD36" s="634">
        <v>11098245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1273331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108935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3502445</v>
      </c>
      <c r="CS36" s="589"/>
      <c r="CT36" s="589"/>
      <c r="CU36" s="589"/>
      <c r="CV36" s="589"/>
      <c r="CW36" s="589"/>
      <c r="CX36" s="589"/>
      <c r="CY36" s="590"/>
      <c r="CZ36" s="591">
        <v>19.8</v>
      </c>
      <c r="DA36" s="609"/>
      <c r="DB36" s="609"/>
      <c r="DC36" s="610"/>
      <c r="DD36" s="594">
        <v>3319980</v>
      </c>
      <c r="DE36" s="589"/>
      <c r="DF36" s="589"/>
      <c r="DG36" s="589"/>
      <c r="DH36" s="589"/>
      <c r="DI36" s="589"/>
      <c r="DJ36" s="589"/>
      <c r="DK36" s="590"/>
      <c r="DL36" s="594">
        <v>2110785</v>
      </c>
      <c r="DM36" s="589"/>
      <c r="DN36" s="589"/>
      <c r="DO36" s="589"/>
      <c r="DP36" s="589"/>
      <c r="DQ36" s="589"/>
      <c r="DR36" s="589"/>
      <c r="DS36" s="589"/>
      <c r="DT36" s="589"/>
      <c r="DU36" s="589"/>
      <c r="DV36" s="590"/>
      <c r="DW36" s="611">
        <v>17.600000000000001</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842382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5035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931727</v>
      </c>
      <c r="CS37" s="607"/>
      <c r="CT37" s="607"/>
      <c r="CU37" s="607"/>
      <c r="CV37" s="607"/>
      <c r="CW37" s="607"/>
      <c r="CX37" s="607"/>
      <c r="CY37" s="608"/>
      <c r="CZ37" s="591">
        <v>5.3</v>
      </c>
      <c r="DA37" s="609"/>
      <c r="DB37" s="609"/>
      <c r="DC37" s="610"/>
      <c r="DD37" s="594">
        <v>922935</v>
      </c>
      <c r="DE37" s="607"/>
      <c r="DF37" s="607"/>
      <c r="DG37" s="607"/>
      <c r="DH37" s="607"/>
      <c r="DI37" s="607"/>
      <c r="DJ37" s="607"/>
      <c r="DK37" s="608"/>
      <c r="DL37" s="594">
        <v>894703</v>
      </c>
      <c r="DM37" s="607"/>
      <c r="DN37" s="607"/>
      <c r="DO37" s="607"/>
      <c r="DP37" s="607"/>
      <c r="DQ37" s="607"/>
      <c r="DR37" s="607"/>
      <c r="DS37" s="607"/>
      <c r="DT37" s="607"/>
      <c r="DU37" s="607"/>
      <c r="DV37" s="608"/>
      <c r="DW37" s="611">
        <v>7.5</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98500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8670</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1309515</v>
      </c>
      <c r="CS38" s="589"/>
      <c r="CT38" s="589"/>
      <c r="CU38" s="589"/>
      <c r="CV38" s="589"/>
      <c r="CW38" s="589"/>
      <c r="CX38" s="589"/>
      <c r="CY38" s="590"/>
      <c r="CZ38" s="591">
        <v>7.4</v>
      </c>
      <c r="DA38" s="609"/>
      <c r="DB38" s="609"/>
      <c r="DC38" s="610"/>
      <c r="DD38" s="594">
        <v>1119601</v>
      </c>
      <c r="DE38" s="589"/>
      <c r="DF38" s="589"/>
      <c r="DG38" s="589"/>
      <c r="DH38" s="589"/>
      <c r="DI38" s="589"/>
      <c r="DJ38" s="589"/>
      <c r="DK38" s="590"/>
      <c r="DL38" s="594">
        <v>1018183</v>
      </c>
      <c r="DM38" s="589"/>
      <c r="DN38" s="589"/>
      <c r="DO38" s="589"/>
      <c r="DP38" s="589"/>
      <c r="DQ38" s="589"/>
      <c r="DR38" s="589"/>
      <c r="DS38" s="589"/>
      <c r="DT38" s="589"/>
      <c r="DU38" s="589"/>
      <c r="DV38" s="590"/>
      <c r="DW38" s="611">
        <v>8.5</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3979</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441393</v>
      </c>
      <c r="CS39" s="607"/>
      <c r="CT39" s="607"/>
      <c r="CU39" s="607"/>
      <c r="CV39" s="607"/>
      <c r="CW39" s="607"/>
      <c r="CX39" s="607"/>
      <c r="CY39" s="608"/>
      <c r="CZ39" s="591">
        <v>2.5</v>
      </c>
      <c r="DA39" s="609"/>
      <c r="DB39" s="609"/>
      <c r="DC39" s="610"/>
      <c r="DD39" s="594">
        <v>390000</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243268</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381621</v>
      </c>
      <c r="CS40" s="589"/>
      <c r="CT40" s="589"/>
      <c r="CU40" s="589"/>
      <c r="CV40" s="589"/>
      <c r="CW40" s="589"/>
      <c r="CX40" s="589"/>
      <c r="CY40" s="590"/>
      <c r="CZ40" s="591">
        <v>2.2000000000000002</v>
      </c>
      <c r="DA40" s="609"/>
      <c r="DB40" s="609"/>
      <c r="DC40" s="610"/>
      <c r="DD40" s="594">
        <v>327621</v>
      </c>
      <c r="DE40" s="589"/>
      <c r="DF40" s="589"/>
      <c r="DG40" s="589"/>
      <c r="DH40" s="589"/>
      <c r="DI40" s="589"/>
      <c r="DJ40" s="589"/>
      <c r="DK40" s="590"/>
      <c r="DL40" s="594">
        <v>327621</v>
      </c>
      <c r="DM40" s="589"/>
      <c r="DN40" s="589"/>
      <c r="DO40" s="589"/>
      <c r="DP40" s="589"/>
      <c r="DQ40" s="589"/>
      <c r="DR40" s="589"/>
      <c r="DS40" s="589"/>
      <c r="DT40" s="589"/>
      <c r="DU40" s="589"/>
      <c r="DV40" s="590"/>
      <c r="DW40" s="611">
        <v>2.7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993528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2119013</v>
      </c>
      <c r="CS42" s="589"/>
      <c r="CT42" s="589"/>
      <c r="CU42" s="589"/>
      <c r="CV42" s="589"/>
      <c r="CW42" s="589"/>
      <c r="CX42" s="589"/>
      <c r="CY42" s="590"/>
      <c r="CZ42" s="591">
        <v>12</v>
      </c>
      <c r="DA42" s="592"/>
      <c r="DB42" s="592"/>
      <c r="DC42" s="593"/>
      <c r="DD42" s="594">
        <v>792984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21490</v>
      </c>
      <c r="CS43" s="607"/>
      <c r="CT43" s="607"/>
      <c r="CU43" s="607"/>
      <c r="CV43" s="607"/>
      <c r="CW43" s="607"/>
      <c r="CX43" s="607"/>
      <c r="CY43" s="608"/>
      <c r="CZ43" s="591">
        <v>0.1</v>
      </c>
      <c r="DA43" s="609"/>
      <c r="DB43" s="609"/>
      <c r="DC43" s="610"/>
      <c r="DD43" s="594">
        <v>21490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2087927</v>
      </c>
      <c r="CS44" s="589"/>
      <c r="CT44" s="589"/>
      <c r="CU44" s="589"/>
      <c r="CV44" s="589"/>
      <c r="CW44" s="589"/>
      <c r="CX44" s="589"/>
      <c r="CY44" s="590"/>
      <c r="CZ44" s="591">
        <v>11.8</v>
      </c>
      <c r="DA44" s="592"/>
      <c r="DB44" s="592"/>
      <c r="DC44" s="593"/>
      <c r="DD44" s="594">
        <v>791432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816785</v>
      </c>
      <c r="CS45" s="607"/>
      <c r="CT45" s="607"/>
      <c r="CU45" s="607"/>
      <c r="CV45" s="607"/>
      <c r="CW45" s="607"/>
      <c r="CX45" s="607"/>
      <c r="CY45" s="608"/>
      <c r="CZ45" s="591">
        <v>4.5999999999999996</v>
      </c>
      <c r="DA45" s="609"/>
      <c r="DB45" s="609"/>
      <c r="DC45" s="610"/>
      <c r="DD45" s="594">
        <v>81953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1245520</v>
      </c>
      <c r="CS46" s="589"/>
      <c r="CT46" s="589"/>
      <c r="CU46" s="589"/>
      <c r="CV46" s="589"/>
      <c r="CW46" s="589"/>
      <c r="CX46" s="589"/>
      <c r="CY46" s="590"/>
      <c r="CZ46" s="591">
        <v>7</v>
      </c>
      <c r="DA46" s="592"/>
      <c r="DB46" s="592"/>
      <c r="DC46" s="593"/>
      <c r="DD46" s="594">
        <v>708410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31086</v>
      </c>
      <c r="CS47" s="607"/>
      <c r="CT47" s="607"/>
      <c r="CU47" s="607"/>
      <c r="CV47" s="607"/>
      <c r="CW47" s="607"/>
      <c r="CX47" s="607"/>
      <c r="CY47" s="608"/>
      <c r="CZ47" s="591">
        <v>0.2</v>
      </c>
      <c r="DA47" s="609"/>
      <c r="DB47" s="609"/>
      <c r="DC47" s="610"/>
      <c r="DD47" s="594">
        <v>1552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17678713</v>
      </c>
      <c r="CS49" s="573"/>
      <c r="CT49" s="573"/>
      <c r="CU49" s="573"/>
      <c r="CV49" s="573"/>
      <c r="CW49" s="573"/>
      <c r="CX49" s="573"/>
      <c r="CY49" s="574"/>
      <c r="CZ49" s="575">
        <v>100</v>
      </c>
      <c r="DA49" s="576"/>
      <c r="DB49" s="576"/>
      <c r="DC49" s="577"/>
      <c r="DD49" s="578">
        <v>12702832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18505</v>
      </c>
      <c r="R7" s="1101"/>
      <c r="S7" s="1101"/>
      <c r="T7" s="1101"/>
      <c r="U7" s="1101"/>
      <c r="V7" s="1101">
        <v>17679</v>
      </c>
      <c r="W7" s="1101"/>
      <c r="X7" s="1101"/>
      <c r="Y7" s="1101"/>
      <c r="Z7" s="1101"/>
      <c r="AA7" s="1101">
        <v>826</v>
      </c>
      <c r="AB7" s="1101"/>
      <c r="AC7" s="1101"/>
      <c r="AD7" s="1101"/>
      <c r="AE7" s="1102"/>
      <c r="AF7" s="1103">
        <v>810</v>
      </c>
      <c r="AG7" s="1104"/>
      <c r="AH7" s="1104"/>
      <c r="AI7" s="1104"/>
      <c r="AJ7" s="1105"/>
      <c r="AK7" s="1087">
        <v>17</v>
      </c>
      <c r="AL7" s="1088"/>
      <c r="AM7" s="1088"/>
      <c r="AN7" s="1088"/>
      <c r="AO7" s="1088"/>
      <c r="AP7" s="1088">
        <v>19006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5</v>
      </c>
      <c r="CI7" s="1085"/>
      <c r="CJ7" s="1085"/>
      <c r="CK7" s="1085"/>
      <c r="CL7" s="1086"/>
      <c r="CM7" s="1084">
        <v>92</v>
      </c>
      <c r="CN7" s="1085"/>
      <c r="CO7" s="1085"/>
      <c r="CP7" s="1085"/>
      <c r="CQ7" s="1086"/>
      <c r="CR7" s="1084">
        <v>15</v>
      </c>
      <c r="CS7" s="1085"/>
      <c r="CT7" s="1085"/>
      <c r="CU7" s="1085"/>
      <c r="CV7" s="1086"/>
      <c r="CW7" s="1084" t="s">
        <v>543</v>
      </c>
      <c r="CX7" s="1085"/>
      <c r="CY7" s="1085"/>
      <c r="CZ7" s="1085"/>
      <c r="DA7" s="1086"/>
      <c r="DB7" s="1084" t="s">
        <v>543</v>
      </c>
      <c r="DC7" s="1085"/>
      <c r="DD7" s="1085"/>
      <c r="DE7" s="1085"/>
      <c r="DF7" s="1086"/>
      <c r="DG7" s="1084" t="s">
        <v>543</v>
      </c>
      <c r="DH7" s="1085"/>
      <c r="DI7" s="1085"/>
      <c r="DJ7" s="1085"/>
      <c r="DK7" s="1086"/>
      <c r="DL7" s="1084" t="s">
        <v>543</v>
      </c>
      <c r="DM7" s="1085"/>
      <c r="DN7" s="1085"/>
      <c r="DO7" s="1085"/>
      <c r="DP7" s="1086"/>
      <c r="DQ7" s="1084" t="s">
        <v>545</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-13</v>
      </c>
      <c r="CI8" s="986"/>
      <c r="CJ8" s="986"/>
      <c r="CK8" s="986"/>
      <c r="CL8" s="987"/>
      <c r="CM8" s="985">
        <v>437</v>
      </c>
      <c r="CN8" s="986"/>
      <c r="CO8" s="986"/>
      <c r="CP8" s="986"/>
      <c r="CQ8" s="987"/>
      <c r="CR8" s="985">
        <v>340</v>
      </c>
      <c r="CS8" s="986"/>
      <c r="CT8" s="986"/>
      <c r="CU8" s="986"/>
      <c r="CV8" s="987"/>
      <c r="CW8" s="985" t="s">
        <v>543</v>
      </c>
      <c r="CX8" s="986"/>
      <c r="CY8" s="986"/>
      <c r="CZ8" s="986"/>
      <c r="DA8" s="987"/>
      <c r="DB8" s="985" t="s">
        <v>543</v>
      </c>
      <c r="DC8" s="986"/>
      <c r="DD8" s="986"/>
      <c r="DE8" s="986"/>
      <c r="DF8" s="987"/>
      <c r="DG8" s="985" t="s">
        <v>543</v>
      </c>
      <c r="DH8" s="986"/>
      <c r="DI8" s="986"/>
      <c r="DJ8" s="986"/>
      <c r="DK8" s="987"/>
      <c r="DL8" s="985" t="s">
        <v>543</v>
      </c>
      <c r="DM8" s="986"/>
      <c r="DN8" s="986"/>
      <c r="DO8" s="986"/>
      <c r="DP8" s="987"/>
      <c r="DQ8" s="985" t="s">
        <v>543</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18505</v>
      </c>
      <c r="R23" s="1065"/>
      <c r="S23" s="1065"/>
      <c r="T23" s="1065"/>
      <c r="U23" s="1065"/>
      <c r="V23" s="1065">
        <v>17679</v>
      </c>
      <c r="W23" s="1065"/>
      <c r="X23" s="1065"/>
      <c r="Y23" s="1065"/>
      <c r="Z23" s="1065"/>
      <c r="AA23" s="1065">
        <v>826</v>
      </c>
      <c r="AB23" s="1065"/>
      <c r="AC23" s="1065"/>
      <c r="AD23" s="1065"/>
      <c r="AE23" s="1066"/>
      <c r="AF23" s="1067">
        <v>810</v>
      </c>
      <c r="AG23" s="1065"/>
      <c r="AH23" s="1065"/>
      <c r="AI23" s="1065"/>
      <c r="AJ23" s="1068"/>
      <c r="AK23" s="1069"/>
      <c r="AL23" s="1070"/>
      <c r="AM23" s="1070"/>
      <c r="AN23" s="1070"/>
      <c r="AO23" s="1070"/>
      <c r="AP23" s="1065">
        <v>19006</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3891</v>
      </c>
      <c r="R28" s="1050"/>
      <c r="S28" s="1050"/>
      <c r="T28" s="1050"/>
      <c r="U28" s="1050"/>
      <c r="V28" s="1050">
        <v>3771</v>
      </c>
      <c r="W28" s="1050"/>
      <c r="X28" s="1050"/>
      <c r="Y28" s="1050"/>
      <c r="Z28" s="1050"/>
      <c r="AA28" s="1050">
        <v>119</v>
      </c>
      <c r="AB28" s="1050"/>
      <c r="AC28" s="1050"/>
      <c r="AD28" s="1050"/>
      <c r="AE28" s="1051"/>
      <c r="AF28" s="1052">
        <v>119</v>
      </c>
      <c r="AG28" s="1050"/>
      <c r="AH28" s="1050"/>
      <c r="AI28" s="1050"/>
      <c r="AJ28" s="1053"/>
      <c r="AK28" s="1054">
        <v>309</v>
      </c>
      <c r="AL28" s="1042"/>
      <c r="AM28" s="1042"/>
      <c r="AN28" s="1042"/>
      <c r="AO28" s="1042"/>
      <c r="AP28" s="1042" t="s">
        <v>542</v>
      </c>
      <c r="AQ28" s="1042"/>
      <c r="AR28" s="1042"/>
      <c r="AS28" s="1042"/>
      <c r="AT28" s="1042"/>
      <c r="AU28" s="1042" t="s">
        <v>542</v>
      </c>
      <c r="AV28" s="1042"/>
      <c r="AW28" s="1042"/>
      <c r="AX28" s="1042"/>
      <c r="AY28" s="1042"/>
      <c r="AZ28" s="1043" t="s">
        <v>542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391</v>
      </c>
      <c r="R29" s="1040"/>
      <c r="S29" s="1040"/>
      <c r="T29" s="1040"/>
      <c r="U29" s="1040"/>
      <c r="V29" s="1040">
        <v>380</v>
      </c>
      <c r="W29" s="1040"/>
      <c r="X29" s="1040"/>
      <c r="Y29" s="1040"/>
      <c r="Z29" s="1040"/>
      <c r="AA29" s="1040">
        <v>10</v>
      </c>
      <c r="AB29" s="1040"/>
      <c r="AC29" s="1040"/>
      <c r="AD29" s="1040"/>
      <c r="AE29" s="1041"/>
      <c r="AF29" s="1033">
        <v>10</v>
      </c>
      <c r="AG29" s="1034"/>
      <c r="AH29" s="1034"/>
      <c r="AI29" s="1034"/>
      <c r="AJ29" s="1035"/>
      <c r="AK29" s="976">
        <v>93</v>
      </c>
      <c r="AL29" s="967"/>
      <c r="AM29" s="967"/>
      <c r="AN29" s="967"/>
      <c r="AO29" s="967"/>
      <c r="AP29" s="967" t="s">
        <v>542</v>
      </c>
      <c r="AQ29" s="967"/>
      <c r="AR29" s="967"/>
      <c r="AS29" s="967"/>
      <c r="AT29" s="967"/>
      <c r="AU29" s="967" t="s">
        <v>542</v>
      </c>
      <c r="AV29" s="967"/>
      <c r="AW29" s="967"/>
      <c r="AX29" s="967"/>
      <c r="AY29" s="967"/>
      <c r="AZ29" s="1038" t="s">
        <v>542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3241</v>
      </c>
      <c r="R30" s="1040"/>
      <c r="S30" s="1040"/>
      <c r="T30" s="1040"/>
      <c r="U30" s="1040"/>
      <c r="V30" s="1040">
        <v>3174</v>
      </c>
      <c r="W30" s="1040"/>
      <c r="X30" s="1040"/>
      <c r="Y30" s="1040"/>
      <c r="Z30" s="1040"/>
      <c r="AA30" s="1040">
        <v>66</v>
      </c>
      <c r="AB30" s="1040"/>
      <c r="AC30" s="1040"/>
      <c r="AD30" s="1040"/>
      <c r="AE30" s="1041"/>
      <c r="AF30" s="1033">
        <v>66</v>
      </c>
      <c r="AG30" s="1034"/>
      <c r="AH30" s="1034"/>
      <c r="AI30" s="1034"/>
      <c r="AJ30" s="1035"/>
      <c r="AK30" s="976">
        <v>479</v>
      </c>
      <c r="AL30" s="967"/>
      <c r="AM30" s="967"/>
      <c r="AN30" s="967"/>
      <c r="AO30" s="967"/>
      <c r="AP30" s="967" t="s">
        <v>542</v>
      </c>
      <c r="AQ30" s="967"/>
      <c r="AR30" s="967"/>
      <c r="AS30" s="967"/>
      <c r="AT30" s="967"/>
      <c r="AU30" s="967" t="s">
        <v>542</v>
      </c>
      <c r="AV30" s="967"/>
      <c r="AW30" s="967"/>
      <c r="AX30" s="967"/>
      <c r="AY30" s="967"/>
      <c r="AZ30" s="1038" t="s">
        <v>542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429</v>
      </c>
      <c r="R31" s="1040"/>
      <c r="S31" s="1040"/>
      <c r="T31" s="1040"/>
      <c r="U31" s="1040"/>
      <c r="V31" s="1040">
        <v>429</v>
      </c>
      <c r="W31" s="1040"/>
      <c r="X31" s="1040"/>
      <c r="Y31" s="1040"/>
      <c r="Z31" s="1040"/>
      <c r="AA31" s="1040">
        <v>0</v>
      </c>
      <c r="AB31" s="1040"/>
      <c r="AC31" s="1040"/>
      <c r="AD31" s="1040"/>
      <c r="AE31" s="1041"/>
      <c r="AF31" s="1033">
        <v>0</v>
      </c>
      <c r="AG31" s="1034"/>
      <c r="AH31" s="1034"/>
      <c r="AI31" s="1034"/>
      <c r="AJ31" s="1035"/>
      <c r="AK31" s="976">
        <v>99</v>
      </c>
      <c r="AL31" s="967"/>
      <c r="AM31" s="967"/>
      <c r="AN31" s="967"/>
      <c r="AO31" s="967"/>
      <c r="AP31" s="967">
        <v>163</v>
      </c>
      <c r="AQ31" s="967"/>
      <c r="AR31" s="967"/>
      <c r="AS31" s="967"/>
      <c r="AT31" s="967"/>
      <c r="AU31" s="967">
        <v>37</v>
      </c>
      <c r="AV31" s="967"/>
      <c r="AW31" s="967"/>
      <c r="AX31" s="967"/>
      <c r="AY31" s="967"/>
      <c r="AZ31" s="1038" t="s">
        <v>542</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1956</v>
      </c>
      <c r="R32" s="1040"/>
      <c r="S32" s="1040"/>
      <c r="T32" s="1040"/>
      <c r="U32" s="1040"/>
      <c r="V32" s="1040">
        <v>2173</v>
      </c>
      <c r="W32" s="1040"/>
      <c r="X32" s="1040"/>
      <c r="Y32" s="1040"/>
      <c r="Z32" s="1040"/>
      <c r="AA32" s="1040">
        <v>-217</v>
      </c>
      <c r="AB32" s="1040"/>
      <c r="AC32" s="1040"/>
      <c r="AD32" s="1040"/>
      <c r="AE32" s="1041"/>
      <c r="AF32" s="1033">
        <v>316</v>
      </c>
      <c r="AG32" s="1034"/>
      <c r="AH32" s="1034"/>
      <c r="AI32" s="1034"/>
      <c r="AJ32" s="1035"/>
      <c r="AK32" s="976">
        <v>842</v>
      </c>
      <c r="AL32" s="967"/>
      <c r="AM32" s="967"/>
      <c r="AN32" s="967"/>
      <c r="AO32" s="967"/>
      <c r="AP32" s="967">
        <v>448</v>
      </c>
      <c r="AQ32" s="967"/>
      <c r="AR32" s="967"/>
      <c r="AS32" s="967"/>
      <c r="AT32" s="967"/>
      <c r="AU32" s="967">
        <v>596</v>
      </c>
      <c r="AV32" s="967"/>
      <c r="AW32" s="967"/>
      <c r="AX32" s="967"/>
      <c r="AY32" s="967"/>
      <c r="AZ32" s="1038" t="s">
        <v>542</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383</v>
      </c>
      <c r="C33" s="1028"/>
      <c r="D33" s="1028"/>
      <c r="E33" s="1028"/>
      <c r="F33" s="1028"/>
      <c r="G33" s="1028"/>
      <c r="H33" s="1028"/>
      <c r="I33" s="1028"/>
      <c r="J33" s="1028"/>
      <c r="K33" s="1028"/>
      <c r="L33" s="1028"/>
      <c r="M33" s="1028"/>
      <c r="N33" s="1028"/>
      <c r="O33" s="1028"/>
      <c r="P33" s="1029"/>
      <c r="Q33" s="1039">
        <v>1402</v>
      </c>
      <c r="R33" s="1040"/>
      <c r="S33" s="1040"/>
      <c r="T33" s="1040"/>
      <c r="U33" s="1040"/>
      <c r="V33" s="1040">
        <v>1391</v>
      </c>
      <c r="W33" s="1040"/>
      <c r="X33" s="1040"/>
      <c r="Y33" s="1040"/>
      <c r="Z33" s="1040"/>
      <c r="AA33" s="1040">
        <v>10</v>
      </c>
      <c r="AB33" s="1040"/>
      <c r="AC33" s="1040"/>
      <c r="AD33" s="1040"/>
      <c r="AE33" s="1041"/>
      <c r="AF33" s="1033">
        <v>2709</v>
      </c>
      <c r="AG33" s="1034"/>
      <c r="AH33" s="1034"/>
      <c r="AI33" s="1034"/>
      <c r="AJ33" s="1035"/>
      <c r="AK33" s="976">
        <v>4</v>
      </c>
      <c r="AL33" s="967"/>
      <c r="AM33" s="967"/>
      <c r="AN33" s="967"/>
      <c r="AO33" s="967"/>
      <c r="AP33" s="967">
        <v>366</v>
      </c>
      <c r="AQ33" s="967"/>
      <c r="AR33" s="967"/>
      <c r="AS33" s="967"/>
      <c r="AT33" s="967"/>
      <c r="AU33" s="967" t="s">
        <v>543</v>
      </c>
      <c r="AV33" s="967"/>
      <c r="AW33" s="967"/>
      <c r="AX33" s="967"/>
      <c r="AY33" s="967"/>
      <c r="AZ33" s="1038" t="s">
        <v>542</v>
      </c>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384</v>
      </c>
      <c r="C34" s="1028"/>
      <c r="D34" s="1028"/>
      <c r="E34" s="1028"/>
      <c r="F34" s="1028"/>
      <c r="G34" s="1028"/>
      <c r="H34" s="1028"/>
      <c r="I34" s="1028"/>
      <c r="J34" s="1028"/>
      <c r="K34" s="1028"/>
      <c r="L34" s="1028"/>
      <c r="M34" s="1028"/>
      <c r="N34" s="1028"/>
      <c r="O34" s="1028"/>
      <c r="P34" s="1029"/>
      <c r="Q34" s="1039">
        <v>1915</v>
      </c>
      <c r="R34" s="1040"/>
      <c r="S34" s="1040"/>
      <c r="T34" s="1040"/>
      <c r="U34" s="1040"/>
      <c r="V34" s="1040">
        <v>1996</v>
      </c>
      <c r="W34" s="1040"/>
      <c r="X34" s="1040"/>
      <c r="Y34" s="1040"/>
      <c r="Z34" s="1040"/>
      <c r="AA34" s="1040">
        <v>-82</v>
      </c>
      <c r="AB34" s="1040"/>
      <c r="AC34" s="1040"/>
      <c r="AD34" s="1040"/>
      <c r="AE34" s="1041"/>
      <c r="AF34" s="1033">
        <v>124</v>
      </c>
      <c r="AG34" s="1034"/>
      <c r="AH34" s="1034"/>
      <c r="AI34" s="1034"/>
      <c r="AJ34" s="1035"/>
      <c r="AK34" s="976">
        <v>1273</v>
      </c>
      <c r="AL34" s="967"/>
      <c r="AM34" s="967"/>
      <c r="AN34" s="967"/>
      <c r="AO34" s="967"/>
      <c r="AP34" s="967">
        <v>17043</v>
      </c>
      <c r="AQ34" s="967"/>
      <c r="AR34" s="967"/>
      <c r="AS34" s="967"/>
      <c r="AT34" s="967"/>
      <c r="AU34" s="967">
        <v>11589</v>
      </c>
      <c r="AV34" s="967"/>
      <c r="AW34" s="967"/>
      <c r="AX34" s="967"/>
      <c r="AY34" s="967"/>
      <c r="AZ34" s="1038" t="s">
        <v>542</v>
      </c>
      <c r="BA34" s="1038"/>
      <c r="BB34" s="1038"/>
      <c r="BC34" s="1038"/>
      <c r="BD34" s="1038"/>
      <c r="BE34" s="1022" t="s">
        <v>382</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3344</v>
      </c>
      <c r="AG63" s="955"/>
      <c r="AH63" s="955"/>
      <c r="AI63" s="955"/>
      <c r="AJ63" s="1020"/>
      <c r="AK63" s="1021"/>
      <c r="AL63" s="959"/>
      <c r="AM63" s="959"/>
      <c r="AN63" s="959"/>
      <c r="AO63" s="959"/>
      <c r="AP63" s="955">
        <v>18020</v>
      </c>
      <c r="AQ63" s="955"/>
      <c r="AR63" s="955"/>
      <c r="AS63" s="955"/>
      <c r="AT63" s="955"/>
      <c r="AU63" s="955">
        <v>12222</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527</v>
      </c>
      <c r="C68" s="982"/>
      <c r="D68" s="982"/>
      <c r="E68" s="982"/>
      <c r="F68" s="982"/>
      <c r="G68" s="982"/>
      <c r="H68" s="982"/>
      <c r="I68" s="982"/>
      <c r="J68" s="982"/>
      <c r="K68" s="982"/>
      <c r="L68" s="982"/>
      <c r="M68" s="982"/>
      <c r="N68" s="982"/>
      <c r="O68" s="982"/>
      <c r="P68" s="983"/>
      <c r="Q68" s="984">
        <v>216</v>
      </c>
      <c r="R68" s="978"/>
      <c r="S68" s="978"/>
      <c r="T68" s="978"/>
      <c r="U68" s="978"/>
      <c r="V68" s="978">
        <v>204</v>
      </c>
      <c r="W68" s="978"/>
      <c r="X68" s="978"/>
      <c r="Y68" s="978"/>
      <c r="Z68" s="978"/>
      <c r="AA68" s="978">
        <v>12</v>
      </c>
      <c r="AB68" s="978"/>
      <c r="AC68" s="978"/>
      <c r="AD68" s="978"/>
      <c r="AE68" s="978"/>
      <c r="AF68" s="978">
        <v>12</v>
      </c>
      <c r="AG68" s="978"/>
      <c r="AH68" s="978"/>
      <c r="AI68" s="978"/>
      <c r="AJ68" s="978"/>
      <c r="AK68" s="978" t="s">
        <v>543</v>
      </c>
      <c r="AL68" s="978"/>
      <c r="AM68" s="978"/>
      <c r="AN68" s="978"/>
      <c r="AO68" s="978"/>
      <c r="AP68" s="978" t="s">
        <v>543</v>
      </c>
      <c r="AQ68" s="978"/>
      <c r="AR68" s="978"/>
      <c r="AS68" s="978"/>
      <c r="AT68" s="978"/>
      <c r="AU68" s="978" t="s">
        <v>543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528</v>
      </c>
      <c r="C69" s="971"/>
      <c r="D69" s="971"/>
      <c r="E69" s="971"/>
      <c r="F69" s="971"/>
      <c r="G69" s="971"/>
      <c r="H69" s="971"/>
      <c r="I69" s="971"/>
      <c r="J69" s="971"/>
      <c r="K69" s="971"/>
      <c r="L69" s="971"/>
      <c r="M69" s="971"/>
      <c r="N69" s="971"/>
      <c r="O69" s="971"/>
      <c r="P69" s="972"/>
      <c r="Q69" s="973">
        <v>132</v>
      </c>
      <c r="R69" s="967"/>
      <c r="S69" s="967"/>
      <c r="T69" s="967"/>
      <c r="U69" s="967"/>
      <c r="V69" s="967">
        <v>130</v>
      </c>
      <c r="W69" s="967"/>
      <c r="X69" s="967"/>
      <c r="Y69" s="967"/>
      <c r="Z69" s="967"/>
      <c r="AA69" s="967">
        <v>2</v>
      </c>
      <c r="AB69" s="967"/>
      <c r="AC69" s="967"/>
      <c r="AD69" s="967"/>
      <c r="AE69" s="967"/>
      <c r="AF69" s="967">
        <v>2</v>
      </c>
      <c r="AG69" s="967"/>
      <c r="AH69" s="967"/>
      <c r="AI69" s="967"/>
      <c r="AJ69" s="967"/>
      <c r="AK69" s="967" t="s">
        <v>543</v>
      </c>
      <c r="AL69" s="967"/>
      <c r="AM69" s="967"/>
      <c r="AN69" s="967"/>
      <c r="AO69" s="967"/>
      <c r="AP69" s="967" t="s">
        <v>543</v>
      </c>
      <c r="AQ69" s="967"/>
      <c r="AR69" s="967"/>
      <c r="AS69" s="967"/>
      <c r="AT69" s="967"/>
      <c r="AU69" s="967" t="s">
        <v>544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529</v>
      </c>
      <c r="C70" s="971"/>
      <c r="D70" s="971"/>
      <c r="E70" s="971"/>
      <c r="F70" s="971"/>
      <c r="G70" s="971"/>
      <c r="H70" s="971"/>
      <c r="I70" s="971"/>
      <c r="J70" s="971"/>
      <c r="K70" s="971"/>
      <c r="L70" s="971"/>
      <c r="M70" s="971"/>
      <c r="N70" s="971"/>
      <c r="O70" s="971"/>
      <c r="P70" s="972"/>
      <c r="Q70" s="973">
        <v>87</v>
      </c>
      <c r="R70" s="967"/>
      <c r="S70" s="967"/>
      <c r="T70" s="967"/>
      <c r="U70" s="967"/>
      <c r="V70" s="967">
        <v>79</v>
      </c>
      <c r="W70" s="967"/>
      <c r="X70" s="967"/>
      <c r="Y70" s="967"/>
      <c r="Z70" s="967"/>
      <c r="AA70" s="967">
        <v>8</v>
      </c>
      <c r="AB70" s="967"/>
      <c r="AC70" s="967"/>
      <c r="AD70" s="967"/>
      <c r="AE70" s="967"/>
      <c r="AF70" s="967">
        <v>8</v>
      </c>
      <c r="AG70" s="967"/>
      <c r="AH70" s="967"/>
      <c r="AI70" s="967"/>
      <c r="AJ70" s="967"/>
      <c r="AK70" s="967">
        <v>12</v>
      </c>
      <c r="AL70" s="967"/>
      <c r="AM70" s="967"/>
      <c r="AN70" s="967"/>
      <c r="AO70" s="967"/>
      <c r="AP70" s="967" t="s">
        <v>543</v>
      </c>
      <c r="AQ70" s="967"/>
      <c r="AR70" s="967"/>
      <c r="AS70" s="967"/>
      <c r="AT70" s="967"/>
      <c r="AU70" s="967" t="s">
        <v>543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530</v>
      </c>
      <c r="C71" s="971"/>
      <c r="D71" s="971"/>
      <c r="E71" s="971"/>
      <c r="F71" s="971"/>
      <c r="G71" s="971"/>
      <c r="H71" s="971"/>
      <c r="I71" s="971"/>
      <c r="J71" s="971"/>
      <c r="K71" s="971"/>
      <c r="L71" s="971"/>
      <c r="M71" s="971"/>
      <c r="N71" s="971"/>
      <c r="O71" s="971"/>
      <c r="P71" s="972"/>
      <c r="Q71" s="973">
        <v>1155</v>
      </c>
      <c r="R71" s="967"/>
      <c r="S71" s="967"/>
      <c r="T71" s="967"/>
      <c r="U71" s="967"/>
      <c r="V71" s="967">
        <v>1142</v>
      </c>
      <c r="W71" s="967"/>
      <c r="X71" s="967"/>
      <c r="Y71" s="967"/>
      <c r="Z71" s="967"/>
      <c r="AA71" s="967">
        <v>12</v>
      </c>
      <c r="AB71" s="967"/>
      <c r="AC71" s="967"/>
      <c r="AD71" s="967"/>
      <c r="AE71" s="967"/>
      <c r="AF71" s="967">
        <v>12</v>
      </c>
      <c r="AG71" s="967"/>
      <c r="AH71" s="967"/>
      <c r="AI71" s="967"/>
      <c r="AJ71" s="967"/>
      <c r="AK71" s="967" t="s">
        <v>546</v>
      </c>
      <c r="AL71" s="967"/>
      <c r="AM71" s="967"/>
      <c r="AN71" s="967"/>
      <c r="AO71" s="967"/>
      <c r="AP71" s="967">
        <v>636</v>
      </c>
      <c r="AQ71" s="967"/>
      <c r="AR71" s="967"/>
      <c r="AS71" s="967"/>
      <c r="AT71" s="967"/>
      <c r="AU71" s="967">
        <v>100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531</v>
      </c>
      <c r="C72" s="971"/>
      <c r="D72" s="971"/>
      <c r="E72" s="971"/>
      <c r="F72" s="971"/>
      <c r="G72" s="971"/>
      <c r="H72" s="971"/>
      <c r="I72" s="971"/>
      <c r="J72" s="971"/>
      <c r="K72" s="971"/>
      <c r="L72" s="971"/>
      <c r="M72" s="971"/>
      <c r="N72" s="971"/>
      <c r="O72" s="971"/>
      <c r="P72" s="972"/>
      <c r="Q72" s="973">
        <v>527</v>
      </c>
      <c r="R72" s="967"/>
      <c r="S72" s="967"/>
      <c r="T72" s="967"/>
      <c r="U72" s="967"/>
      <c r="V72" s="967">
        <v>499</v>
      </c>
      <c r="W72" s="967"/>
      <c r="X72" s="967"/>
      <c r="Y72" s="967"/>
      <c r="Z72" s="967"/>
      <c r="AA72" s="967">
        <v>28</v>
      </c>
      <c r="AB72" s="967"/>
      <c r="AC72" s="967"/>
      <c r="AD72" s="967"/>
      <c r="AE72" s="967"/>
      <c r="AF72" s="967">
        <v>28</v>
      </c>
      <c r="AG72" s="967"/>
      <c r="AH72" s="967"/>
      <c r="AI72" s="967"/>
      <c r="AJ72" s="967"/>
      <c r="AK72" s="967" t="s">
        <v>547</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532</v>
      </c>
      <c r="C73" s="971"/>
      <c r="D73" s="971"/>
      <c r="E73" s="971"/>
      <c r="F73" s="971"/>
      <c r="G73" s="971"/>
      <c r="H73" s="971"/>
      <c r="I73" s="971"/>
      <c r="J73" s="971"/>
      <c r="K73" s="971"/>
      <c r="L73" s="971"/>
      <c r="M73" s="971"/>
      <c r="N73" s="971"/>
      <c r="O73" s="971"/>
      <c r="P73" s="972"/>
      <c r="Q73" s="973">
        <v>161</v>
      </c>
      <c r="R73" s="967"/>
      <c r="S73" s="967"/>
      <c r="T73" s="967"/>
      <c r="U73" s="967"/>
      <c r="V73" s="967">
        <v>150</v>
      </c>
      <c r="W73" s="967"/>
      <c r="X73" s="967"/>
      <c r="Y73" s="967"/>
      <c r="Z73" s="967"/>
      <c r="AA73" s="967">
        <v>11</v>
      </c>
      <c r="AB73" s="967"/>
      <c r="AC73" s="967"/>
      <c r="AD73" s="967"/>
      <c r="AE73" s="967"/>
      <c r="AF73" s="967">
        <v>11</v>
      </c>
      <c r="AG73" s="967"/>
      <c r="AH73" s="967"/>
      <c r="AI73" s="967"/>
      <c r="AJ73" s="967"/>
      <c r="AK73" s="967" t="s">
        <v>547</v>
      </c>
      <c r="AL73" s="967"/>
      <c r="AM73" s="967"/>
      <c r="AN73" s="967"/>
      <c r="AO73" s="967"/>
      <c r="AP73" s="967">
        <v>54</v>
      </c>
      <c r="AQ73" s="967"/>
      <c r="AR73" s="967"/>
      <c r="AS73" s="967"/>
      <c r="AT73" s="967"/>
      <c r="AU73" s="967">
        <v>24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533</v>
      </c>
      <c r="C74" s="971"/>
      <c r="D74" s="971"/>
      <c r="E74" s="971"/>
      <c r="F74" s="971"/>
      <c r="G74" s="971"/>
      <c r="H74" s="971"/>
      <c r="I74" s="971"/>
      <c r="J74" s="971"/>
      <c r="K74" s="971"/>
      <c r="L74" s="971"/>
      <c r="M74" s="971"/>
      <c r="N74" s="971"/>
      <c r="O74" s="971"/>
      <c r="P74" s="972"/>
      <c r="Q74" s="973">
        <v>188</v>
      </c>
      <c r="R74" s="967"/>
      <c r="S74" s="967"/>
      <c r="T74" s="967"/>
      <c r="U74" s="967"/>
      <c r="V74" s="967">
        <v>184</v>
      </c>
      <c r="W74" s="967"/>
      <c r="X74" s="967"/>
      <c r="Y74" s="967"/>
      <c r="Z74" s="967"/>
      <c r="AA74" s="967">
        <v>4</v>
      </c>
      <c r="AB74" s="967"/>
      <c r="AC74" s="967"/>
      <c r="AD74" s="967"/>
      <c r="AE74" s="967"/>
      <c r="AF74" s="967">
        <v>296</v>
      </c>
      <c r="AG74" s="967"/>
      <c r="AH74" s="967"/>
      <c r="AI74" s="967"/>
      <c r="AJ74" s="967"/>
      <c r="AK74" s="967" t="s">
        <v>547</v>
      </c>
      <c r="AL74" s="967"/>
      <c r="AM74" s="967"/>
      <c r="AN74" s="967"/>
      <c r="AO74" s="967"/>
      <c r="AP74" s="967" t="s">
        <v>542</v>
      </c>
      <c r="AQ74" s="967"/>
      <c r="AR74" s="967"/>
      <c r="AS74" s="967"/>
      <c r="AT74" s="967"/>
      <c r="AU74" s="967" t="s">
        <v>542</v>
      </c>
      <c r="AV74" s="967"/>
      <c r="AW74" s="967"/>
      <c r="AX74" s="967"/>
      <c r="AY74" s="967"/>
      <c r="AZ74" s="968" t="s">
        <v>548</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534</v>
      </c>
      <c r="C75" s="971"/>
      <c r="D75" s="971"/>
      <c r="E75" s="971"/>
      <c r="F75" s="971"/>
      <c r="G75" s="971"/>
      <c r="H75" s="971"/>
      <c r="I75" s="971"/>
      <c r="J75" s="971"/>
      <c r="K75" s="971"/>
      <c r="L75" s="971"/>
      <c r="M75" s="971"/>
      <c r="N75" s="971"/>
      <c r="O75" s="971"/>
      <c r="P75" s="972"/>
      <c r="Q75" s="977">
        <v>2511</v>
      </c>
      <c r="R75" s="975"/>
      <c r="S75" s="975"/>
      <c r="T75" s="975"/>
      <c r="U75" s="976"/>
      <c r="V75" s="974">
        <v>2436</v>
      </c>
      <c r="W75" s="975"/>
      <c r="X75" s="975"/>
      <c r="Y75" s="975"/>
      <c r="Z75" s="976"/>
      <c r="AA75" s="974">
        <v>74</v>
      </c>
      <c r="AB75" s="975"/>
      <c r="AC75" s="975"/>
      <c r="AD75" s="975"/>
      <c r="AE75" s="976"/>
      <c r="AF75" s="974">
        <v>29</v>
      </c>
      <c r="AG75" s="975"/>
      <c r="AH75" s="975"/>
      <c r="AI75" s="975"/>
      <c r="AJ75" s="976"/>
      <c r="AK75" s="974">
        <v>19</v>
      </c>
      <c r="AL75" s="975"/>
      <c r="AM75" s="975"/>
      <c r="AN75" s="975"/>
      <c r="AO75" s="976"/>
      <c r="AP75" s="974">
        <v>1668</v>
      </c>
      <c r="AQ75" s="975"/>
      <c r="AR75" s="975"/>
      <c r="AS75" s="975"/>
      <c r="AT75" s="976"/>
      <c r="AU75" s="974">
        <v>1228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535</v>
      </c>
      <c r="C76" s="971"/>
      <c r="D76" s="971"/>
      <c r="E76" s="971"/>
      <c r="F76" s="971"/>
      <c r="G76" s="971"/>
      <c r="H76" s="971"/>
      <c r="I76" s="971"/>
      <c r="J76" s="971"/>
      <c r="K76" s="971"/>
      <c r="L76" s="971"/>
      <c r="M76" s="971"/>
      <c r="N76" s="971"/>
      <c r="O76" s="971"/>
      <c r="P76" s="972"/>
      <c r="Q76" s="977">
        <v>16951</v>
      </c>
      <c r="R76" s="975"/>
      <c r="S76" s="975"/>
      <c r="T76" s="975"/>
      <c r="U76" s="976"/>
      <c r="V76" s="974">
        <v>15098</v>
      </c>
      <c r="W76" s="975"/>
      <c r="X76" s="975"/>
      <c r="Y76" s="975"/>
      <c r="Z76" s="976"/>
      <c r="AA76" s="974">
        <v>1853</v>
      </c>
      <c r="AB76" s="975"/>
      <c r="AC76" s="975"/>
      <c r="AD76" s="975"/>
      <c r="AE76" s="976"/>
      <c r="AF76" s="974">
        <v>1853</v>
      </c>
      <c r="AG76" s="975"/>
      <c r="AH76" s="975"/>
      <c r="AI76" s="975"/>
      <c r="AJ76" s="976"/>
      <c r="AK76" s="974" t="s">
        <v>543</v>
      </c>
      <c r="AL76" s="975"/>
      <c r="AM76" s="975"/>
      <c r="AN76" s="975"/>
      <c r="AO76" s="976"/>
      <c r="AP76" s="974" t="s">
        <v>543</v>
      </c>
      <c r="AQ76" s="975"/>
      <c r="AR76" s="975"/>
      <c r="AS76" s="975"/>
      <c r="AT76" s="976"/>
      <c r="AU76" s="974" t="s">
        <v>542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536</v>
      </c>
      <c r="C77" s="971"/>
      <c r="D77" s="971"/>
      <c r="E77" s="971"/>
      <c r="F77" s="971"/>
      <c r="G77" s="971"/>
      <c r="H77" s="971"/>
      <c r="I77" s="971"/>
      <c r="J77" s="971"/>
      <c r="K77" s="971"/>
      <c r="L77" s="971"/>
      <c r="M77" s="971"/>
      <c r="N77" s="971"/>
      <c r="O77" s="971"/>
      <c r="P77" s="972"/>
      <c r="Q77" s="977">
        <v>125</v>
      </c>
      <c r="R77" s="975"/>
      <c r="S77" s="975"/>
      <c r="T77" s="975"/>
      <c r="U77" s="976"/>
      <c r="V77" s="974">
        <v>124</v>
      </c>
      <c r="W77" s="975"/>
      <c r="X77" s="975"/>
      <c r="Y77" s="975"/>
      <c r="Z77" s="976"/>
      <c r="AA77" s="974">
        <v>1</v>
      </c>
      <c r="AB77" s="975"/>
      <c r="AC77" s="975"/>
      <c r="AD77" s="975"/>
      <c r="AE77" s="976"/>
      <c r="AF77" s="974">
        <v>1</v>
      </c>
      <c r="AG77" s="975"/>
      <c r="AH77" s="975"/>
      <c r="AI77" s="975"/>
      <c r="AJ77" s="976"/>
      <c r="AK77" s="974" t="s">
        <v>543</v>
      </c>
      <c r="AL77" s="975"/>
      <c r="AM77" s="975"/>
      <c r="AN77" s="975"/>
      <c r="AO77" s="976"/>
      <c r="AP77" s="974" t="s">
        <v>543</v>
      </c>
      <c r="AQ77" s="975"/>
      <c r="AR77" s="975"/>
      <c r="AS77" s="975"/>
      <c r="AT77" s="976"/>
      <c r="AU77" s="974" t="s">
        <v>542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537</v>
      </c>
      <c r="C78" s="971"/>
      <c r="D78" s="971"/>
      <c r="E78" s="971"/>
      <c r="F78" s="971"/>
      <c r="G78" s="971"/>
      <c r="H78" s="971"/>
      <c r="I78" s="971"/>
      <c r="J78" s="971"/>
      <c r="K78" s="971"/>
      <c r="L78" s="971"/>
      <c r="M78" s="971"/>
      <c r="N78" s="971"/>
      <c r="O78" s="971"/>
      <c r="P78" s="972"/>
      <c r="Q78" s="973">
        <v>18</v>
      </c>
      <c r="R78" s="967"/>
      <c r="S78" s="967"/>
      <c r="T78" s="967"/>
      <c r="U78" s="967"/>
      <c r="V78" s="967">
        <v>16</v>
      </c>
      <c r="W78" s="967"/>
      <c r="X78" s="967"/>
      <c r="Y78" s="967"/>
      <c r="Z78" s="967"/>
      <c r="AA78" s="967">
        <v>1</v>
      </c>
      <c r="AB78" s="967"/>
      <c r="AC78" s="967"/>
      <c r="AD78" s="967"/>
      <c r="AE78" s="967"/>
      <c r="AF78" s="967">
        <v>1</v>
      </c>
      <c r="AG78" s="967"/>
      <c r="AH78" s="967"/>
      <c r="AI78" s="967"/>
      <c r="AJ78" s="967"/>
      <c r="AK78" s="967">
        <v>8</v>
      </c>
      <c r="AL78" s="967"/>
      <c r="AM78" s="967"/>
      <c r="AN78" s="967"/>
      <c r="AO78" s="967"/>
      <c r="AP78" s="974" t="s">
        <v>543</v>
      </c>
      <c r="AQ78" s="975"/>
      <c r="AR78" s="975"/>
      <c r="AS78" s="975"/>
      <c r="AT78" s="976"/>
      <c r="AU78" s="974" t="s">
        <v>542</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538</v>
      </c>
      <c r="C79" s="971"/>
      <c r="D79" s="971"/>
      <c r="E79" s="971"/>
      <c r="F79" s="971"/>
      <c r="G79" s="971"/>
      <c r="H79" s="971"/>
      <c r="I79" s="971"/>
      <c r="J79" s="971"/>
      <c r="K79" s="971"/>
      <c r="L79" s="971"/>
      <c r="M79" s="971"/>
      <c r="N79" s="971"/>
      <c r="O79" s="971"/>
      <c r="P79" s="972"/>
      <c r="Q79" s="973">
        <v>4005</v>
      </c>
      <c r="R79" s="967"/>
      <c r="S79" s="967"/>
      <c r="T79" s="967"/>
      <c r="U79" s="967"/>
      <c r="V79" s="967">
        <v>3884</v>
      </c>
      <c r="W79" s="967"/>
      <c r="X79" s="967"/>
      <c r="Y79" s="967"/>
      <c r="Z79" s="967"/>
      <c r="AA79" s="967">
        <v>121</v>
      </c>
      <c r="AB79" s="967"/>
      <c r="AC79" s="967"/>
      <c r="AD79" s="967"/>
      <c r="AE79" s="967"/>
      <c r="AF79" s="967">
        <v>121</v>
      </c>
      <c r="AG79" s="967"/>
      <c r="AH79" s="967"/>
      <c r="AI79" s="967"/>
      <c r="AJ79" s="967"/>
      <c r="AK79" s="967">
        <v>165</v>
      </c>
      <c r="AL79" s="967"/>
      <c r="AM79" s="967"/>
      <c r="AN79" s="967"/>
      <c r="AO79" s="967"/>
      <c r="AP79" s="974" t="s">
        <v>543</v>
      </c>
      <c r="AQ79" s="975"/>
      <c r="AR79" s="975"/>
      <c r="AS79" s="975"/>
      <c r="AT79" s="976"/>
      <c r="AU79" s="974" t="s">
        <v>542</v>
      </c>
      <c r="AV79" s="975"/>
      <c r="AW79" s="975"/>
      <c r="AX79" s="975"/>
      <c r="AY79" s="976"/>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539</v>
      </c>
      <c r="C80" s="971"/>
      <c r="D80" s="971"/>
      <c r="E80" s="971"/>
      <c r="F80" s="971"/>
      <c r="G80" s="971"/>
      <c r="H80" s="971"/>
      <c r="I80" s="971"/>
      <c r="J80" s="971"/>
      <c r="K80" s="971"/>
      <c r="L80" s="971"/>
      <c r="M80" s="971"/>
      <c r="N80" s="971"/>
      <c r="O80" s="971"/>
      <c r="P80" s="972"/>
      <c r="Q80" s="973">
        <v>665317</v>
      </c>
      <c r="R80" s="967"/>
      <c r="S80" s="967"/>
      <c r="T80" s="967"/>
      <c r="U80" s="967"/>
      <c r="V80" s="967">
        <v>642459</v>
      </c>
      <c r="W80" s="967"/>
      <c r="X80" s="967"/>
      <c r="Y80" s="967"/>
      <c r="Z80" s="967"/>
      <c r="AA80" s="967">
        <v>22858</v>
      </c>
      <c r="AB80" s="967"/>
      <c r="AC80" s="967"/>
      <c r="AD80" s="967"/>
      <c r="AE80" s="967"/>
      <c r="AF80" s="967">
        <v>22858</v>
      </c>
      <c r="AG80" s="967"/>
      <c r="AH80" s="967"/>
      <c r="AI80" s="967"/>
      <c r="AJ80" s="967"/>
      <c r="AK80" s="967">
        <v>8586</v>
      </c>
      <c r="AL80" s="967"/>
      <c r="AM80" s="967"/>
      <c r="AN80" s="967"/>
      <c r="AO80" s="967"/>
      <c r="AP80" s="974" t="s">
        <v>543</v>
      </c>
      <c r="AQ80" s="975"/>
      <c r="AR80" s="975"/>
      <c r="AS80" s="975"/>
      <c r="AT80" s="976"/>
      <c r="AU80" s="974" t="s">
        <v>542</v>
      </c>
      <c r="AV80" s="975"/>
      <c r="AW80" s="975"/>
      <c r="AX80" s="975"/>
      <c r="AY80" s="976"/>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25232</v>
      </c>
      <c r="AG88" s="955"/>
      <c r="AH88" s="955"/>
      <c r="AI88" s="955"/>
      <c r="AJ88" s="955"/>
      <c r="AK88" s="959"/>
      <c r="AL88" s="959"/>
      <c r="AM88" s="959"/>
      <c r="AN88" s="959"/>
      <c r="AO88" s="959"/>
      <c r="AP88" s="955">
        <v>2358</v>
      </c>
      <c r="AQ88" s="955"/>
      <c r="AR88" s="955"/>
      <c r="AS88" s="955"/>
      <c r="AT88" s="955"/>
      <c r="AU88" s="955">
        <v>1352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1798275</v>
      </c>
      <c r="AB110" s="873"/>
      <c r="AC110" s="873"/>
      <c r="AD110" s="873"/>
      <c r="AE110" s="874"/>
      <c r="AF110" s="875">
        <v>1785286</v>
      </c>
      <c r="AG110" s="873"/>
      <c r="AH110" s="873"/>
      <c r="AI110" s="873"/>
      <c r="AJ110" s="874"/>
      <c r="AK110" s="875">
        <v>1811208</v>
      </c>
      <c r="AL110" s="873"/>
      <c r="AM110" s="873"/>
      <c r="AN110" s="873"/>
      <c r="AO110" s="874"/>
      <c r="AP110" s="876">
        <v>18.899999999999999</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16971917</v>
      </c>
      <c r="BR110" s="800"/>
      <c r="BS110" s="800"/>
      <c r="BT110" s="800"/>
      <c r="BU110" s="800"/>
      <c r="BV110" s="800">
        <v>18909108</v>
      </c>
      <c r="BW110" s="800"/>
      <c r="BX110" s="800"/>
      <c r="BY110" s="800"/>
      <c r="BZ110" s="800"/>
      <c r="CA110" s="800">
        <v>19005588</v>
      </c>
      <c r="CB110" s="800"/>
      <c r="CC110" s="800"/>
      <c r="CD110" s="800"/>
      <c r="CE110" s="800"/>
      <c r="CF110" s="861">
        <v>198.7</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27493</v>
      </c>
      <c r="BR111" s="771"/>
      <c r="BS111" s="771"/>
      <c r="BT111" s="771"/>
      <c r="BU111" s="771"/>
      <c r="BV111" s="771">
        <v>4590</v>
      </c>
      <c r="BW111" s="771"/>
      <c r="BX111" s="771"/>
      <c r="BY111" s="771"/>
      <c r="BZ111" s="771"/>
      <c r="CA111" s="771" t="s">
        <v>110</v>
      </c>
      <c r="CB111" s="771"/>
      <c r="CC111" s="771"/>
      <c r="CD111" s="771"/>
      <c r="CE111" s="771"/>
      <c r="CF111" s="848" t="s">
        <v>110</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3333</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14219903</v>
      </c>
      <c r="BR112" s="771"/>
      <c r="BS112" s="771"/>
      <c r="BT112" s="771"/>
      <c r="BU112" s="771"/>
      <c r="BV112" s="771">
        <v>13202657</v>
      </c>
      <c r="BW112" s="771"/>
      <c r="BX112" s="771"/>
      <c r="BY112" s="771"/>
      <c r="BZ112" s="771"/>
      <c r="CA112" s="771">
        <v>12222977</v>
      </c>
      <c r="CB112" s="771"/>
      <c r="CC112" s="771"/>
      <c r="CD112" s="771"/>
      <c r="CE112" s="771"/>
      <c r="CF112" s="848">
        <v>127.8</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27493</v>
      </c>
      <c r="DH112" s="771"/>
      <c r="DI112" s="771"/>
      <c r="DJ112" s="771"/>
      <c r="DK112" s="771"/>
      <c r="DL112" s="771">
        <v>4590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1229968</v>
      </c>
      <c r="AB113" s="909"/>
      <c r="AC113" s="909"/>
      <c r="AD113" s="909"/>
      <c r="AE113" s="910"/>
      <c r="AF113" s="911">
        <v>1223114</v>
      </c>
      <c r="AG113" s="909"/>
      <c r="AH113" s="909"/>
      <c r="AI113" s="909"/>
      <c r="AJ113" s="910"/>
      <c r="AK113" s="911">
        <v>1159680</v>
      </c>
      <c r="AL113" s="909"/>
      <c r="AM113" s="909"/>
      <c r="AN113" s="909"/>
      <c r="AO113" s="910"/>
      <c r="AP113" s="912">
        <v>12.1</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857007</v>
      </c>
      <c r="BR113" s="771"/>
      <c r="BS113" s="771"/>
      <c r="BT113" s="771"/>
      <c r="BU113" s="771"/>
      <c r="BV113" s="771">
        <v>1286953</v>
      </c>
      <c r="BW113" s="771"/>
      <c r="BX113" s="771"/>
      <c r="BY113" s="771"/>
      <c r="BZ113" s="771"/>
      <c r="CA113" s="771">
        <v>1352438</v>
      </c>
      <c r="CB113" s="771"/>
      <c r="CC113" s="771"/>
      <c r="CD113" s="771"/>
      <c r="CE113" s="771"/>
      <c r="CF113" s="848">
        <v>14.1</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62382</v>
      </c>
      <c r="AB114" s="784"/>
      <c r="AC114" s="784"/>
      <c r="AD114" s="784"/>
      <c r="AE114" s="785"/>
      <c r="AF114" s="786">
        <v>68750</v>
      </c>
      <c r="AG114" s="784"/>
      <c r="AH114" s="784"/>
      <c r="AI114" s="784"/>
      <c r="AJ114" s="785"/>
      <c r="AK114" s="786">
        <v>74442</v>
      </c>
      <c r="AL114" s="784"/>
      <c r="AM114" s="784"/>
      <c r="AN114" s="784"/>
      <c r="AO114" s="785"/>
      <c r="AP114" s="754">
        <v>0.8</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1177265</v>
      </c>
      <c r="BR114" s="771"/>
      <c r="BS114" s="771"/>
      <c r="BT114" s="771"/>
      <c r="BU114" s="771"/>
      <c r="BV114" s="771">
        <v>925752</v>
      </c>
      <c r="BW114" s="771"/>
      <c r="BX114" s="771"/>
      <c r="BY114" s="771"/>
      <c r="BZ114" s="771"/>
      <c r="CA114" s="771">
        <v>551091</v>
      </c>
      <c r="CB114" s="771"/>
      <c r="CC114" s="771"/>
      <c r="CD114" s="771"/>
      <c r="CE114" s="771"/>
      <c r="CF114" s="848">
        <v>5.8</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26613</v>
      </c>
      <c r="AB115" s="909"/>
      <c r="AC115" s="909"/>
      <c r="AD115" s="909"/>
      <c r="AE115" s="910"/>
      <c r="AF115" s="911">
        <v>6176</v>
      </c>
      <c r="AG115" s="909"/>
      <c r="AH115" s="909"/>
      <c r="AI115" s="909"/>
      <c r="AJ115" s="910"/>
      <c r="AK115" s="911">
        <v>4347</v>
      </c>
      <c r="AL115" s="909"/>
      <c r="AM115" s="909"/>
      <c r="AN115" s="909"/>
      <c r="AO115" s="910"/>
      <c r="AP115" s="912">
        <v>0</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868</v>
      </c>
      <c r="AB116" s="784"/>
      <c r="AC116" s="784"/>
      <c r="AD116" s="784"/>
      <c r="AE116" s="785"/>
      <c r="AF116" s="786">
        <v>1073</v>
      </c>
      <c r="AG116" s="784"/>
      <c r="AH116" s="784"/>
      <c r="AI116" s="784"/>
      <c r="AJ116" s="785"/>
      <c r="AK116" s="786">
        <v>493</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3121439</v>
      </c>
      <c r="AB117" s="895"/>
      <c r="AC117" s="895"/>
      <c r="AD117" s="895"/>
      <c r="AE117" s="896"/>
      <c r="AF117" s="898">
        <v>3084399</v>
      </c>
      <c r="AG117" s="895"/>
      <c r="AH117" s="895"/>
      <c r="AI117" s="895"/>
      <c r="AJ117" s="896"/>
      <c r="AK117" s="898">
        <v>3050170</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428</v>
      </c>
      <c r="BP118" s="838"/>
      <c r="BQ118" s="857">
        <v>33253585</v>
      </c>
      <c r="BR118" s="858"/>
      <c r="BS118" s="858"/>
      <c r="BT118" s="858"/>
      <c r="BU118" s="858"/>
      <c r="BV118" s="858">
        <v>34329060</v>
      </c>
      <c r="BW118" s="858"/>
      <c r="BX118" s="858"/>
      <c r="BY118" s="858"/>
      <c r="BZ118" s="858"/>
      <c r="CA118" s="858">
        <v>33132094</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8713229</v>
      </c>
      <c r="BR119" s="800"/>
      <c r="BS119" s="800"/>
      <c r="BT119" s="800"/>
      <c r="BU119" s="800"/>
      <c r="BV119" s="800">
        <v>9545230</v>
      </c>
      <c r="BW119" s="800"/>
      <c r="BX119" s="800"/>
      <c r="BY119" s="800"/>
      <c r="BZ119" s="800"/>
      <c r="CA119" s="800">
        <v>10475229</v>
      </c>
      <c r="CB119" s="800"/>
      <c r="CC119" s="800"/>
      <c r="CD119" s="800"/>
      <c r="CE119" s="800"/>
      <c r="CF119" s="861">
        <v>109.5</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2227860</v>
      </c>
      <c r="BR120" s="771"/>
      <c r="BS120" s="771"/>
      <c r="BT120" s="771"/>
      <c r="BU120" s="771"/>
      <c r="BV120" s="771">
        <v>2061064</v>
      </c>
      <c r="BW120" s="771"/>
      <c r="BX120" s="771"/>
      <c r="BY120" s="771"/>
      <c r="BZ120" s="771"/>
      <c r="CA120" s="771">
        <v>2070114</v>
      </c>
      <c r="CB120" s="771"/>
      <c r="CC120" s="771"/>
      <c r="CD120" s="771"/>
      <c r="CE120" s="771"/>
      <c r="CF120" s="848">
        <v>21.6</v>
      </c>
      <c r="CG120" s="849"/>
      <c r="CH120" s="849"/>
      <c r="CI120" s="849"/>
      <c r="CJ120" s="849"/>
      <c r="CK120" s="850" t="s">
        <v>434</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13841393</v>
      </c>
      <c r="DH120" s="800"/>
      <c r="DI120" s="800"/>
      <c r="DJ120" s="800"/>
      <c r="DK120" s="800"/>
      <c r="DL120" s="800">
        <v>12823907</v>
      </c>
      <c r="DM120" s="800"/>
      <c r="DN120" s="800"/>
      <c r="DO120" s="800"/>
      <c r="DP120" s="800"/>
      <c r="DQ120" s="800">
        <v>11589495</v>
      </c>
      <c r="DR120" s="800"/>
      <c r="DS120" s="800"/>
      <c r="DT120" s="800"/>
      <c r="DU120" s="800"/>
      <c r="DV120" s="801">
        <v>121.2</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26613</v>
      </c>
      <c r="AB121" s="784"/>
      <c r="AC121" s="784"/>
      <c r="AD121" s="784"/>
      <c r="AE121" s="785"/>
      <c r="AF121" s="786">
        <v>6176</v>
      </c>
      <c r="AG121" s="784"/>
      <c r="AH121" s="784"/>
      <c r="AI121" s="784"/>
      <c r="AJ121" s="785"/>
      <c r="AK121" s="786">
        <v>4347</v>
      </c>
      <c r="AL121" s="784"/>
      <c r="AM121" s="784"/>
      <c r="AN121" s="784"/>
      <c r="AO121" s="785"/>
      <c r="AP121" s="754">
        <v>0</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25110261</v>
      </c>
      <c r="BR121" s="858"/>
      <c r="BS121" s="858"/>
      <c r="BT121" s="858"/>
      <c r="BU121" s="858"/>
      <c r="BV121" s="858">
        <v>27164284</v>
      </c>
      <c r="BW121" s="858"/>
      <c r="BX121" s="858"/>
      <c r="BY121" s="858"/>
      <c r="BZ121" s="858"/>
      <c r="CA121" s="858">
        <v>27033114</v>
      </c>
      <c r="CB121" s="858"/>
      <c r="CC121" s="858"/>
      <c r="CD121" s="858"/>
      <c r="CE121" s="858"/>
      <c r="CF121" s="859">
        <v>282.60000000000002</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313879</v>
      </c>
      <c r="DH121" s="771"/>
      <c r="DI121" s="771"/>
      <c r="DJ121" s="771"/>
      <c r="DK121" s="771"/>
      <c r="DL121" s="771">
        <v>321664</v>
      </c>
      <c r="DM121" s="771"/>
      <c r="DN121" s="771"/>
      <c r="DO121" s="771"/>
      <c r="DP121" s="771"/>
      <c r="DQ121" s="771">
        <v>596105</v>
      </c>
      <c r="DR121" s="771"/>
      <c r="DS121" s="771"/>
      <c r="DT121" s="771"/>
      <c r="DU121" s="771"/>
      <c r="DV121" s="823">
        <v>6.2</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437</v>
      </c>
      <c r="BP122" s="838"/>
      <c r="BQ122" s="839">
        <v>36051350</v>
      </c>
      <c r="BR122" s="840"/>
      <c r="BS122" s="840"/>
      <c r="BT122" s="840"/>
      <c r="BU122" s="840"/>
      <c r="BV122" s="840">
        <v>38770578</v>
      </c>
      <c r="BW122" s="840"/>
      <c r="BX122" s="840"/>
      <c r="BY122" s="840"/>
      <c r="BZ122" s="840"/>
      <c r="CA122" s="840">
        <v>39578457</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11345</v>
      </c>
      <c r="DH122" s="771"/>
      <c r="DI122" s="771"/>
      <c r="DJ122" s="771"/>
      <c r="DK122" s="771"/>
      <c r="DL122" s="771">
        <v>10081</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448</v>
      </c>
      <c r="AY127" s="758"/>
      <c r="AZ127" s="758"/>
      <c r="BA127" s="758"/>
      <c r="BB127" s="758"/>
      <c r="BC127" s="758"/>
      <c r="BD127" s="758"/>
      <c r="BE127" s="759"/>
      <c r="BF127" s="760" t="s">
        <v>110</v>
      </c>
      <c r="BG127" s="761"/>
      <c r="BH127" s="761"/>
      <c r="BI127" s="761"/>
      <c r="BJ127" s="761"/>
      <c r="BK127" s="761"/>
      <c r="BL127" s="762"/>
      <c r="BM127" s="760">
        <v>13.08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270867</v>
      </c>
      <c r="AB128" s="724"/>
      <c r="AC128" s="724"/>
      <c r="AD128" s="724"/>
      <c r="AE128" s="725"/>
      <c r="AF128" s="726">
        <v>286004</v>
      </c>
      <c r="AG128" s="724"/>
      <c r="AH128" s="724"/>
      <c r="AI128" s="724"/>
      <c r="AJ128" s="725"/>
      <c r="AK128" s="726">
        <v>273158</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110</v>
      </c>
      <c r="BG128" s="791"/>
      <c r="BH128" s="791"/>
      <c r="BI128" s="791"/>
      <c r="BJ128" s="791"/>
      <c r="BK128" s="791"/>
      <c r="BL128" s="792"/>
      <c r="BM128" s="790">
        <v>18.079999999999998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11791048</v>
      </c>
      <c r="AB129" s="784"/>
      <c r="AC129" s="784"/>
      <c r="AD129" s="784"/>
      <c r="AE129" s="785"/>
      <c r="AF129" s="786">
        <v>11831270</v>
      </c>
      <c r="AG129" s="784"/>
      <c r="AH129" s="784"/>
      <c r="AI129" s="784"/>
      <c r="AJ129" s="785"/>
      <c r="AK129" s="786">
        <v>11828132</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6.7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2087415</v>
      </c>
      <c r="AB130" s="784"/>
      <c r="AC130" s="784"/>
      <c r="AD130" s="784"/>
      <c r="AE130" s="785"/>
      <c r="AF130" s="786">
        <v>2121981</v>
      </c>
      <c r="AG130" s="784"/>
      <c r="AH130" s="784"/>
      <c r="AI130" s="784"/>
      <c r="AJ130" s="785"/>
      <c r="AK130" s="786">
        <v>2263947</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9703633</v>
      </c>
      <c r="AB131" s="717"/>
      <c r="AC131" s="717"/>
      <c r="AD131" s="717"/>
      <c r="AE131" s="718"/>
      <c r="AF131" s="719">
        <v>9709289</v>
      </c>
      <c r="AG131" s="717"/>
      <c r="AH131" s="717"/>
      <c r="AI131" s="717"/>
      <c r="AJ131" s="718"/>
      <c r="AK131" s="719">
        <v>9564185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7.8646523420000003</v>
      </c>
      <c r="AB132" s="740"/>
      <c r="AC132" s="740"/>
      <c r="AD132" s="740"/>
      <c r="AE132" s="741"/>
      <c r="AF132" s="742">
        <v>6.9666687229999997</v>
      </c>
      <c r="AG132" s="740"/>
      <c r="AH132" s="740"/>
      <c r="AI132" s="740"/>
      <c r="AJ132" s="741"/>
      <c r="AK132" s="742">
        <v>5.3644403570000003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11.1</v>
      </c>
      <c r="AB133" s="749"/>
      <c r="AC133" s="749"/>
      <c r="AD133" s="749"/>
      <c r="AE133" s="750"/>
      <c r="AF133" s="748">
        <v>8.9</v>
      </c>
      <c r="AG133" s="749"/>
      <c r="AH133" s="749"/>
      <c r="AI133" s="749"/>
      <c r="AJ133" s="750"/>
      <c r="AK133" s="748">
        <v>6.7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J28" sqref="J2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2400462</v>
      </c>
      <c r="L9" s="264">
        <v>60292</v>
      </c>
      <c r="M9" s="265">
        <v>84248</v>
      </c>
      <c r="N9" s="266">
        <v>-28.4</v>
      </c>
    </row>
    <row r="10" spans="1:16" x14ac:dyDescent="0.15">
      <c r="A10" s="248"/>
      <c r="B10" s="244"/>
      <c r="C10" s="244"/>
      <c r="D10" s="244"/>
      <c r="E10" s="244"/>
      <c r="F10" s="244"/>
      <c r="G10" s="1133" t="s">
        <v>470</v>
      </c>
      <c r="H10" s="1134"/>
      <c r="I10" s="1134"/>
      <c r="J10" s="1135"/>
      <c r="K10" s="267">
        <v>462777</v>
      </c>
      <c r="L10" s="268">
        <v>11623</v>
      </c>
      <c r="M10" s="269">
        <v>7169</v>
      </c>
      <c r="N10" s="270">
        <v>62.1</v>
      </c>
    </row>
    <row r="11" spans="1:16" ht="13.5" customHeight="1" x14ac:dyDescent="0.15">
      <c r="A11" s="248"/>
      <c r="B11" s="244"/>
      <c r="C11" s="244"/>
      <c r="D11" s="244"/>
      <c r="E11" s="244"/>
      <c r="F11" s="244"/>
      <c r="G11" s="1133" t="s">
        <v>471</v>
      </c>
      <c r="H11" s="1134"/>
      <c r="I11" s="1134"/>
      <c r="J11" s="1135"/>
      <c r="K11" s="267">
        <v>530996</v>
      </c>
      <c r="L11" s="268">
        <v>13337</v>
      </c>
      <c r="M11" s="269">
        <v>9152</v>
      </c>
      <c r="N11" s="270">
        <v>45.7</v>
      </c>
    </row>
    <row r="12" spans="1:16" ht="13.5" customHeight="1" x14ac:dyDescent="0.15">
      <c r="A12" s="248"/>
      <c r="B12" s="244"/>
      <c r="C12" s="244"/>
      <c r="D12" s="244"/>
      <c r="E12" s="244"/>
      <c r="F12" s="244"/>
      <c r="G12" s="1133" t="s">
        <v>472</v>
      </c>
      <c r="H12" s="1134"/>
      <c r="I12" s="1134"/>
      <c r="J12" s="1135"/>
      <c r="K12" s="267">
        <v>379373</v>
      </c>
      <c r="L12" s="268">
        <v>9529</v>
      </c>
      <c r="M12" s="269">
        <v>893</v>
      </c>
      <c r="N12" s="270">
        <v>967.1</v>
      </c>
    </row>
    <row r="13" spans="1:16" ht="13.5" customHeight="1" x14ac:dyDescent="0.15">
      <c r="A13" s="248"/>
      <c r="B13" s="244"/>
      <c r="C13" s="244"/>
      <c r="D13" s="244"/>
      <c r="E13" s="244"/>
      <c r="F13" s="244"/>
      <c r="G13" s="1133" t="s">
        <v>473</v>
      </c>
      <c r="H13" s="1134"/>
      <c r="I13" s="1134"/>
      <c r="J13" s="1135"/>
      <c r="K13" s="267" t="s">
        <v>474</v>
      </c>
      <c r="L13" s="268" t="s">
        <v>474</v>
      </c>
      <c r="M13" s="269">
        <v>3</v>
      </c>
      <c r="N13" s="270" t="s">
        <v>474</v>
      </c>
    </row>
    <row r="14" spans="1:16" ht="13.5" customHeight="1" x14ac:dyDescent="0.15">
      <c r="A14" s="248"/>
      <c r="B14" s="244"/>
      <c r="C14" s="244"/>
      <c r="D14" s="244"/>
      <c r="E14" s="244"/>
      <c r="F14" s="244"/>
      <c r="G14" s="1133" t="s">
        <v>475</v>
      </c>
      <c r="H14" s="1134"/>
      <c r="I14" s="1134"/>
      <c r="J14" s="1135"/>
      <c r="K14" s="267">
        <v>163319</v>
      </c>
      <c r="L14" s="268">
        <v>4102</v>
      </c>
      <c r="M14" s="269">
        <v>3652</v>
      </c>
      <c r="N14" s="270">
        <v>12.3</v>
      </c>
    </row>
    <row r="15" spans="1:16" ht="13.5" customHeight="1" x14ac:dyDescent="0.15">
      <c r="A15" s="248"/>
      <c r="B15" s="244"/>
      <c r="C15" s="244"/>
      <c r="D15" s="244"/>
      <c r="E15" s="244"/>
      <c r="F15" s="244"/>
      <c r="G15" s="1133" t="s">
        <v>476</v>
      </c>
      <c r="H15" s="1134"/>
      <c r="I15" s="1134"/>
      <c r="J15" s="1135"/>
      <c r="K15" s="267">
        <v>21490</v>
      </c>
      <c r="L15" s="268">
        <v>540</v>
      </c>
      <c r="M15" s="269">
        <v>2134</v>
      </c>
      <c r="N15" s="270">
        <v>-74.7</v>
      </c>
    </row>
    <row r="16" spans="1:16" x14ac:dyDescent="0.15">
      <c r="A16" s="248"/>
      <c r="B16" s="244"/>
      <c r="C16" s="244"/>
      <c r="D16" s="244"/>
      <c r="E16" s="244"/>
      <c r="F16" s="244"/>
      <c r="G16" s="1136" t="s">
        <v>477</v>
      </c>
      <c r="H16" s="1137"/>
      <c r="I16" s="1137"/>
      <c r="J16" s="1138"/>
      <c r="K16" s="268">
        <v>-229232</v>
      </c>
      <c r="L16" s="268">
        <v>-5758</v>
      </c>
      <c r="M16" s="269">
        <v>-9248</v>
      </c>
      <c r="N16" s="270">
        <v>-37.700000000000003</v>
      </c>
    </row>
    <row r="17" spans="1:16" x14ac:dyDescent="0.15">
      <c r="A17" s="248"/>
      <c r="B17" s="244"/>
      <c r="C17" s="244"/>
      <c r="D17" s="244"/>
      <c r="E17" s="244"/>
      <c r="F17" s="244"/>
      <c r="G17" s="1136" t="s">
        <v>169</v>
      </c>
      <c r="H17" s="1137"/>
      <c r="I17" s="1137"/>
      <c r="J17" s="1138"/>
      <c r="K17" s="268">
        <v>3729185</v>
      </c>
      <c r="L17" s="268">
        <v>93665</v>
      </c>
      <c r="M17" s="269">
        <v>98003</v>
      </c>
      <c r="N17" s="270">
        <v>-4.4000000000000004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6.66</v>
      </c>
      <c r="L21" s="281">
        <v>9.39</v>
      </c>
      <c r="M21" s="282">
        <v>-2.73</v>
      </c>
      <c r="N21" s="249"/>
      <c r="O21" s="283"/>
      <c r="P21" s="279"/>
    </row>
    <row r="22" spans="1:16" s="284" customFormat="1" x14ac:dyDescent="0.15">
      <c r="A22" s="279"/>
      <c r="B22" s="249"/>
      <c r="C22" s="249"/>
      <c r="D22" s="249"/>
      <c r="E22" s="249"/>
      <c r="F22" s="249"/>
      <c r="G22" s="1130" t="s">
        <v>483</v>
      </c>
      <c r="H22" s="1131"/>
      <c r="I22" s="1131"/>
      <c r="J22" s="1132"/>
      <c r="K22" s="285">
        <v>98.8</v>
      </c>
      <c r="L22" s="286">
        <v>97</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1811208</v>
      </c>
      <c r="L32" s="294">
        <v>45492</v>
      </c>
      <c r="M32" s="295">
        <v>64926</v>
      </c>
      <c r="N32" s="296">
        <v>-29.9</v>
      </c>
    </row>
    <row r="33" spans="1:16" ht="13.5" customHeight="1" x14ac:dyDescent="0.15">
      <c r="A33" s="248"/>
      <c r="B33" s="244"/>
      <c r="C33" s="244"/>
      <c r="D33" s="244"/>
      <c r="E33" s="244"/>
      <c r="F33" s="244"/>
      <c r="G33" s="1121" t="s">
        <v>487</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488</v>
      </c>
      <c r="H34" s="1122"/>
      <c r="I34" s="1122"/>
      <c r="J34" s="1123"/>
      <c r="K34" s="294" t="s">
        <v>474</v>
      </c>
      <c r="L34" s="294" t="s">
        <v>474</v>
      </c>
      <c r="M34" s="295">
        <v>24</v>
      </c>
      <c r="N34" s="296" t="s">
        <v>474</v>
      </c>
    </row>
    <row r="35" spans="1:16" ht="27" customHeight="1" x14ac:dyDescent="0.15">
      <c r="A35" s="248"/>
      <c r="B35" s="244"/>
      <c r="C35" s="244"/>
      <c r="D35" s="244"/>
      <c r="E35" s="244"/>
      <c r="F35" s="244"/>
      <c r="G35" s="1121" t="s">
        <v>489</v>
      </c>
      <c r="H35" s="1122"/>
      <c r="I35" s="1122"/>
      <c r="J35" s="1123"/>
      <c r="K35" s="294">
        <v>1159680</v>
      </c>
      <c r="L35" s="294">
        <v>29127</v>
      </c>
      <c r="M35" s="295">
        <v>18007</v>
      </c>
      <c r="N35" s="296">
        <v>61.8</v>
      </c>
    </row>
    <row r="36" spans="1:16" ht="27" customHeight="1" x14ac:dyDescent="0.15">
      <c r="A36" s="248"/>
      <c r="B36" s="244"/>
      <c r="C36" s="244"/>
      <c r="D36" s="244"/>
      <c r="E36" s="244"/>
      <c r="F36" s="244"/>
      <c r="G36" s="1121" t="s">
        <v>490</v>
      </c>
      <c r="H36" s="1122"/>
      <c r="I36" s="1122"/>
      <c r="J36" s="1123"/>
      <c r="K36" s="294">
        <v>74442</v>
      </c>
      <c r="L36" s="294">
        <v>1870</v>
      </c>
      <c r="M36" s="295">
        <v>3275</v>
      </c>
      <c r="N36" s="296">
        <v>-42.9</v>
      </c>
    </row>
    <row r="37" spans="1:16" ht="13.5" customHeight="1" x14ac:dyDescent="0.15">
      <c r="A37" s="248"/>
      <c r="B37" s="244"/>
      <c r="C37" s="244"/>
      <c r="D37" s="244"/>
      <c r="E37" s="244"/>
      <c r="F37" s="244"/>
      <c r="G37" s="1121" t="s">
        <v>491</v>
      </c>
      <c r="H37" s="1122"/>
      <c r="I37" s="1122"/>
      <c r="J37" s="1123"/>
      <c r="K37" s="294">
        <v>4347</v>
      </c>
      <c r="L37" s="294">
        <v>109</v>
      </c>
      <c r="M37" s="295">
        <v>1233</v>
      </c>
      <c r="N37" s="296">
        <v>-91.2</v>
      </c>
    </row>
    <row r="38" spans="1:16" ht="27" customHeight="1" x14ac:dyDescent="0.15">
      <c r="A38" s="248"/>
      <c r="B38" s="244"/>
      <c r="C38" s="244"/>
      <c r="D38" s="244"/>
      <c r="E38" s="244"/>
      <c r="F38" s="244"/>
      <c r="G38" s="1124" t="s">
        <v>492</v>
      </c>
      <c r="H38" s="1125"/>
      <c r="I38" s="1125"/>
      <c r="J38" s="1126"/>
      <c r="K38" s="297">
        <v>493</v>
      </c>
      <c r="L38" s="297">
        <v>12</v>
      </c>
      <c r="M38" s="298">
        <v>9</v>
      </c>
      <c r="N38" s="299">
        <v>33.299999999999997</v>
      </c>
      <c r="O38" s="293"/>
    </row>
    <row r="39" spans="1:16" x14ac:dyDescent="0.15">
      <c r="A39" s="248"/>
      <c r="B39" s="244"/>
      <c r="C39" s="244"/>
      <c r="D39" s="244"/>
      <c r="E39" s="244"/>
      <c r="F39" s="244"/>
      <c r="G39" s="1124" t="s">
        <v>493</v>
      </c>
      <c r="H39" s="1125"/>
      <c r="I39" s="1125"/>
      <c r="J39" s="1126"/>
      <c r="K39" s="300">
        <v>-273158</v>
      </c>
      <c r="L39" s="300">
        <v>-6861</v>
      </c>
      <c r="M39" s="301">
        <v>-4280</v>
      </c>
      <c r="N39" s="302">
        <v>60.3</v>
      </c>
      <c r="O39" s="293"/>
    </row>
    <row r="40" spans="1:16" ht="27" customHeight="1" x14ac:dyDescent="0.15">
      <c r="A40" s="248"/>
      <c r="B40" s="244"/>
      <c r="C40" s="244"/>
      <c r="D40" s="244"/>
      <c r="E40" s="244"/>
      <c r="F40" s="244"/>
      <c r="G40" s="1121" t="s">
        <v>494</v>
      </c>
      <c r="H40" s="1122"/>
      <c r="I40" s="1122"/>
      <c r="J40" s="1123"/>
      <c r="K40" s="300">
        <v>-2263947</v>
      </c>
      <c r="L40" s="300">
        <v>-56863</v>
      </c>
      <c r="M40" s="301">
        <v>-56807</v>
      </c>
      <c r="N40" s="302">
        <v>0.1</v>
      </c>
      <c r="O40" s="293"/>
    </row>
    <row r="41" spans="1:16" x14ac:dyDescent="0.15">
      <c r="A41" s="248"/>
      <c r="B41" s="244"/>
      <c r="C41" s="244"/>
      <c r="D41" s="244"/>
      <c r="E41" s="244"/>
      <c r="F41" s="244"/>
      <c r="G41" s="1127" t="s">
        <v>280</v>
      </c>
      <c r="H41" s="1128"/>
      <c r="I41" s="1128"/>
      <c r="J41" s="1129"/>
      <c r="K41" s="294">
        <v>513065</v>
      </c>
      <c r="L41" s="300">
        <v>12887</v>
      </c>
      <c r="M41" s="301">
        <v>26387</v>
      </c>
      <c r="N41" s="302">
        <v>-51.2</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1863811</v>
      </c>
      <c r="J51" s="320">
        <v>47097</v>
      </c>
      <c r="K51" s="321">
        <v>32.1</v>
      </c>
      <c r="L51" s="322">
        <v>78670</v>
      </c>
      <c r="M51" s="323">
        <v>3.1</v>
      </c>
      <c r="N51" s="324">
        <v>29</v>
      </c>
    </row>
    <row r="52" spans="1:14" x14ac:dyDescent="0.15">
      <c r="A52" s="248"/>
      <c r="B52" s="244"/>
      <c r="C52" s="244"/>
      <c r="D52" s="244"/>
      <c r="E52" s="244"/>
      <c r="F52" s="244"/>
      <c r="G52" s="325"/>
      <c r="H52" s="326" t="s">
        <v>505</v>
      </c>
      <c r="I52" s="327">
        <v>1238341</v>
      </c>
      <c r="J52" s="328">
        <v>31292</v>
      </c>
      <c r="K52" s="329">
        <v>50.1</v>
      </c>
      <c r="L52" s="330">
        <v>38094</v>
      </c>
      <c r="M52" s="331">
        <v>-7.3</v>
      </c>
      <c r="N52" s="332">
        <v>57.4</v>
      </c>
    </row>
    <row r="53" spans="1:14" x14ac:dyDescent="0.15">
      <c r="A53" s="248"/>
      <c r="B53" s="244"/>
      <c r="C53" s="244"/>
      <c r="D53" s="244"/>
      <c r="E53" s="244"/>
      <c r="F53" s="244"/>
      <c r="G53" s="310" t="s">
        <v>506</v>
      </c>
      <c r="H53" s="311"/>
      <c r="I53" s="319">
        <v>1174055</v>
      </c>
      <c r="J53" s="320">
        <v>29736</v>
      </c>
      <c r="K53" s="321">
        <v>-36.9</v>
      </c>
      <c r="L53" s="322">
        <v>67201</v>
      </c>
      <c r="M53" s="323">
        <v>-14.6</v>
      </c>
      <c r="N53" s="324">
        <v>-22.3</v>
      </c>
    </row>
    <row r="54" spans="1:14" x14ac:dyDescent="0.15">
      <c r="A54" s="248"/>
      <c r="B54" s="244"/>
      <c r="C54" s="244"/>
      <c r="D54" s="244"/>
      <c r="E54" s="244"/>
      <c r="F54" s="244"/>
      <c r="G54" s="325"/>
      <c r="H54" s="326" t="s">
        <v>505</v>
      </c>
      <c r="I54" s="327">
        <v>528493</v>
      </c>
      <c r="J54" s="328">
        <v>13386</v>
      </c>
      <c r="K54" s="329">
        <v>-57.2</v>
      </c>
      <c r="L54" s="330">
        <v>35210</v>
      </c>
      <c r="M54" s="331">
        <v>-7.6</v>
      </c>
      <c r="N54" s="332">
        <v>-49.6</v>
      </c>
    </row>
    <row r="55" spans="1:14" x14ac:dyDescent="0.15">
      <c r="A55" s="248"/>
      <c r="B55" s="244"/>
      <c r="C55" s="244"/>
      <c r="D55" s="244"/>
      <c r="E55" s="244"/>
      <c r="F55" s="244"/>
      <c r="G55" s="310" t="s">
        <v>507</v>
      </c>
      <c r="H55" s="311"/>
      <c r="I55" s="319">
        <v>2106060</v>
      </c>
      <c r="J55" s="320">
        <v>52754</v>
      </c>
      <c r="K55" s="321">
        <v>77.400000000000006</v>
      </c>
      <c r="L55" s="322">
        <v>75709</v>
      </c>
      <c r="M55" s="323">
        <v>12.7</v>
      </c>
      <c r="N55" s="324">
        <v>64.7</v>
      </c>
    </row>
    <row r="56" spans="1:14" x14ac:dyDescent="0.15">
      <c r="A56" s="248"/>
      <c r="B56" s="244"/>
      <c r="C56" s="244"/>
      <c r="D56" s="244"/>
      <c r="E56" s="244"/>
      <c r="F56" s="244"/>
      <c r="G56" s="325"/>
      <c r="H56" s="326" t="s">
        <v>505</v>
      </c>
      <c r="I56" s="327">
        <v>1142893</v>
      </c>
      <c r="J56" s="328">
        <v>28628</v>
      </c>
      <c r="K56" s="329">
        <v>113.9</v>
      </c>
      <c r="L56" s="330">
        <v>35212</v>
      </c>
      <c r="M56" s="331">
        <v>0</v>
      </c>
      <c r="N56" s="332">
        <v>113.9</v>
      </c>
    </row>
    <row r="57" spans="1:14" x14ac:dyDescent="0.15">
      <c r="A57" s="248"/>
      <c r="B57" s="244"/>
      <c r="C57" s="244"/>
      <c r="D57" s="244"/>
      <c r="E57" s="244"/>
      <c r="F57" s="244"/>
      <c r="G57" s="310" t="s">
        <v>508</v>
      </c>
      <c r="H57" s="311"/>
      <c r="I57" s="319">
        <v>4107204</v>
      </c>
      <c r="J57" s="320">
        <v>102529</v>
      </c>
      <c r="K57" s="321">
        <v>94.4</v>
      </c>
      <c r="L57" s="322">
        <v>90961</v>
      </c>
      <c r="M57" s="323">
        <v>20.100000000000001</v>
      </c>
      <c r="N57" s="324">
        <v>74.3</v>
      </c>
    </row>
    <row r="58" spans="1:14" x14ac:dyDescent="0.15">
      <c r="A58" s="248"/>
      <c r="B58" s="244"/>
      <c r="C58" s="244"/>
      <c r="D58" s="244"/>
      <c r="E58" s="244"/>
      <c r="F58" s="244"/>
      <c r="G58" s="325"/>
      <c r="H58" s="326" t="s">
        <v>505</v>
      </c>
      <c r="I58" s="327">
        <v>3063825</v>
      </c>
      <c r="J58" s="328">
        <v>76483</v>
      </c>
      <c r="K58" s="329">
        <v>167.2</v>
      </c>
      <c r="L58" s="330">
        <v>37720</v>
      </c>
      <c r="M58" s="331">
        <v>7.1</v>
      </c>
      <c r="N58" s="332">
        <v>160.1</v>
      </c>
    </row>
    <row r="59" spans="1:14" x14ac:dyDescent="0.15">
      <c r="A59" s="248"/>
      <c r="B59" s="244"/>
      <c r="C59" s="244"/>
      <c r="D59" s="244"/>
      <c r="E59" s="244"/>
      <c r="F59" s="244"/>
      <c r="G59" s="310" t="s">
        <v>509</v>
      </c>
      <c r="H59" s="311"/>
      <c r="I59" s="319">
        <v>2087927</v>
      </c>
      <c r="J59" s="320">
        <v>52442</v>
      </c>
      <c r="K59" s="321">
        <v>-48.9</v>
      </c>
      <c r="L59" s="322">
        <v>106614</v>
      </c>
      <c r="M59" s="323">
        <v>17.2</v>
      </c>
      <c r="N59" s="324">
        <v>-66.099999999999994</v>
      </c>
    </row>
    <row r="60" spans="1:14" x14ac:dyDescent="0.15">
      <c r="A60" s="248"/>
      <c r="B60" s="244"/>
      <c r="C60" s="244"/>
      <c r="D60" s="244"/>
      <c r="E60" s="244"/>
      <c r="F60" s="244"/>
      <c r="G60" s="325"/>
      <c r="H60" s="326" t="s">
        <v>505</v>
      </c>
      <c r="I60" s="333">
        <v>1245520</v>
      </c>
      <c r="J60" s="328">
        <v>31283</v>
      </c>
      <c r="K60" s="329">
        <v>-59.1</v>
      </c>
      <c r="L60" s="330">
        <v>45545</v>
      </c>
      <c r="M60" s="331">
        <v>20.7</v>
      </c>
      <c r="N60" s="332">
        <v>-79.8</v>
      </c>
    </row>
    <row r="61" spans="1:14" x14ac:dyDescent="0.15">
      <c r="A61" s="248"/>
      <c r="B61" s="244"/>
      <c r="C61" s="244"/>
      <c r="D61" s="244"/>
      <c r="E61" s="244"/>
      <c r="F61" s="244"/>
      <c r="G61" s="310" t="s">
        <v>510</v>
      </c>
      <c r="H61" s="334"/>
      <c r="I61" s="335">
        <v>2267811</v>
      </c>
      <c r="J61" s="336">
        <v>56912</v>
      </c>
      <c r="K61" s="337">
        <v>23.6</v>
      </c>
      <c r="L61" s="338">
        <v>83831</v>
      </c>
      <c r="M61" s="339">
        <v>7.7</v>
      </c>
      <c r="N61" s="324">
        <v>15.9</v>
      </c>
    </row>
    <row r="62" spans="1:14" x14ac:dyDescent="0.15">
      <c r="A62" s="248"/>
      <c r="B62" s="244"/>
      <c r="C62" s="244"/>
      <c r="D62" s="244"/>
      <c r="E62" s="244"/>
      <c r="F62" s="244"/>
      <c r="G62" s="325"/>
      <c r="H62" s="326" t="s">
        <v>505</v>
      </c>
      <c r="I62" s="327">
        <v>1443814</v>
      </c>
      <c r="J62" s="328">
        <v>36214</v>
      </c>
      <c r="K62" s="329">
        <v>43</v>
      </c>
      <c r="L62" s="330">
        <v>38356</v>
      </c>
      <c r="M62" s="331">
        <v>2.6</v>
      </c>
      <c r="N62" s="332">
        <v>40.4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33.47</v>
      </c>
      <c r="G47" s="12">
        <v>37.18</v>
      </c>
      <c r="H47" s="12">
        <v>40.799999999999997</v>
      </c>
      <c r="I47" s="12">
        <v>43.94</v>
      </c>
      <c r="J47" s="13">
        <v>47.56</v>
      </c>
    </row>
    <row r="48" spans="2:10" ht="57.75" customHeight="1" x14ac:dyDescent="0.15">
      <c r="B48" s="14"/>
      <c r="C48" s="1141" t="s">
        <v>4</v>
      </c>
      <c r="D48" s="1141"/>
      <c r="E48" s="1142"/>
      <c r="F48" s="15">
        <v>6.52</v>
      </c>
      <c r="G48" s="16">
        <v>6.03</v>
      </c>
      <c r="H48" s="16">
        <v>5.98</v>
      </c>
      <c r="I48" s="16">
        <v>6.62</v>
      </c>
      <c r="J48" s="17">
        <v>6.85</v>
      </c>
    </row>
    <row r="49" spans="2:10" ht="57.75" customHeight="1" thickBot="1" x14ac:dyDescent="0.2">
      <c r="B49" s="18"/>
      <c r="C49" s="1143" t="s">
        <v>5</v>
      </c>
      <c r="D49" s="1143"/>
      <c r="E49" s="1144"/>
      <c r="F49" s="19">
        <v>3.99</v>
      </c>
      <c r="G49" s="20">
        <v>2.89</v>
      </c>
      <c r="H49" s="20">
        <v>0.11</v>
      </c>
      <c r="I49" s="20">
        <v>1.82</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517</v>
      </c>
      <c r="D34" s="1151"/>
      <c r="E34" s="1152"/>
      <c r="F34" s="32">
        <v>20.27</v>
      </c>
      <c r="G34" s="33">
        <v>22.85</v>
      </c>
      <c r="H34" s="33">
        <v>20.99</v>
      </c>
      <c r="I34" s="33">
        <v>20.34</v>
      </c>
      <c r="J34" s="34">
        <v>22.9</v>
      </c>
      <c r="K34" s="22"/>
      <c r="L34" s="22"/>
      <c r="M34" s="22"/>
      <c r="N34" s="22"/>
      <c r="O34" s="22"/>
      <c r="P34" s="22"/>
    </row>
    <row r="35" spans="1:16" ht="39" customHeight="1" x14ac:dyDescent="0.15">
      <c r="A35" s="22"/>
      <c r="B35" s="35"/>
      <c r="C35" s="1145" t="s">
        <v>518</v>
      </c>
      <c r="D35" s="1146"/>
      <c r="E35" s="1147"/>
      <c r="F35" s="36">
        <v>6.51</v>
      </c>
      <c r="G35" s="37">
        <v>6.02</v>
      </c>
      <c r="H35" s="37">
        <v>5.98</v>
      </c>
      <c r="I35" s="37">
        <v>6.62</v>
      </c>
      <c r="J35" s="38">
        <v>6.85</v>
      </c>
      <c r="K35" s="22"/>
      <c r="L35" s="22"/>
      <c r="M35" s="22"/>
      <c r="N35" s="22"/>
      <c r="O35" s="22"/>
      <c r="P35" s="22"/>
    </row>
    <row r="36" spans="1:16" ht="39" customHeight="1" x14ac:dyDescent="0.15">
      <c r="A36" s="22"/>
      <c r="B36" s="35"/>
      <c r="C36" s="1145" t="s">
        <v>519</v>
      </c>
      <c r="D36" s="1146"/>
      <c r="E36" s="1147"/>
      <c r="F36" s="36">
        <v>1.1399999999999999</v>
      </c>
      <c r="G36" s="37">
        <v>2.08</v>
      </c>
      <c r="H36" s="37">
        <v>2.82</v>
      </c>
      <c r="I36" s="37">
        <v>1.99</v>
      </c>
      <c r="J36" s="38">
        <v>2.66</v>
      </c>
      <c r="K36" s="22"/>
      <c r="L36" s="22"/>
      <c r="M36" s="22"/>
      <c r="N36" s="22"/>
      <c r="O36" s="22"/>
      <c r="P36" s="22"/>
    </row>
    <row r="37" spans="1:16" ht="39" customHeight="1" x14ac:dyDescent="0.15">
      <c r="A37" s="22"/>
      <c r="B37" s="35"/>
      <c r="C37" s="1145" t="s">
        <v>520</v>
      </c>
      <c r="D37" s="1146"/>
      <c r="E37" s="1147"/>
      <c r="F37" s="36">
        <v>1.04</v>
      </c>
      <c r="G37" s="37">
        <v>1.0900000000000001</v>
      </c>
      <c r="H37" s="37">
        <v>1.1100000000000001</v>
      </c>
      <c r="I37" s="37">
        <v>1.01</v>
      </c>
      <c r="J37" s="38">
        <v>1.04</v>
      </c>
      <c r="K37" s="22"/>
      <c r="L37" s="22"/>
      <c r="M37" s="22"/>
      <c r="N37" s="22"/>
      <c r="O37" s="22"/>
      <c r="P37" s="22"/>
    </row>
    <row r="38" spans="1:16" ht="39" customHeight="1" x14ac:dyDescent="0.15">
      <c r="A38" s="22"/>
      <c r="B38" s="35"/>
      <c r="C38" s="1145" t="s">
        <v>521</v>
      </c>
      <c r="D38" s="1146"/>
      <c r="E38" s="1147"/>
      <c r="F38" s="36">
        <v>0.99</v>
      </c>
      <c r="G38" s="37">
        <v>1.08</v>
      </c>
      <c r="H38" s="37">
        <v>1.68</v>
      </c>
      <c r="I38" s="37">
        <v>1.58</v>
      </c>
      <c r="J38" s="38">
        <v>1</v>
      </c>
      <c r="K38" s="22"/>
      <c r="L38" s="22"/>
      <c r="M38" s="22"/>
      <c r="N38" s="22"/>
      <c r="O38" s="22"/>
      <c r="P38" s="22"/>
    </row>
    <row r="39" spans="1:16" ht="39" customHeight="1" x14ac:dyDescent="0.15">
      <c r="A39" s="22"/>
      <c r="B39" s="35"/>
      <c r="C39" s="1145" t="s">
        <v>522</v>
      </c>
      <c r="D39" s="1146"/>
      <c r="E39" s="1147"/>
      <c r="F39" s="36">
        <v>0.16</v>
      </c>
      <c r="G39" s="37">
        <v>0.38</v>
      </c>
      <c r="H39" s="37">
        <v>0.21</v>
      </c>
      <c r="I39" s="37">
        <v>0.72</v>
      </c>
      <c r="J39" s="38">
        <v>0.56000000000000005</v>
      </c>
      <c r="K39" s="22"/>
      <c r="L39" s="22"/>
      <c r="M39" s="22"/>
      <c r="N39" s="22"/>
      <c r="O39" s="22"/>
      <c r="P39" s="22"/>
    </row>
    <row r="40" spans="1:16" ht="39" customHeight="1" x14ac:dyDescent="0.15">
      <c r="A40" s="22"/>
      <c r="B40" s="35"/>
      <c r="C40" s="1145" t="s">
        <v>523</v>
      </c>
      <c r="D40" s="1146"/>
      <c r="E40" s="1147"/>
      <c r="F40" s="36">
        <v>0.05</v>
      </c>
      <c r="G40" s="37">
        <v>0.05</v>
      </c>
      <c r="H40" s="37">
        <v>7.0000000000000007E-2</v>
      </c>
      <c r="I40" s="37">
        <v>0.06</v>
      </c>
      <c r="J40" s="38">
        <v>0.08</v>
      </c>
      <c r="K40" s="22"/>
      <c r="L40" s="22"/>
      <c r="M40" s="22"/>
      <c r="N40" s="22"/>
      <c r="O40" s="22"/>
      <c r="P40" s="22"/>
    </row>
    <row r="41" spans="1:16" ht="39" customHeight="1" x14ac:dyDescent="0.15">
      <c r="A41" s="22"/>
      <c r="B41" s="35"/>
      <c r="C41" s="1145" t="s">
        <v>524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525</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526</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1953</v>
      </c>
      <c r="L45" s="60">
        <v>1954</v>
      </c>
      <c r="M45" s="60">
        <v>1798</v>
      </c>
      <c r="N45" s="60">
        <v>1785</v>
      </c>
      <c r="O45" s="61">
        <v>1811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v>3</v>
      </c>
      <c r="L47" s="64">
        <v>3</v>
      </c>
      <c r="M47" s="64">
        <v>3</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1490</v>
      </c>
      <c r="L48" s="64">
        <v>1395</v>
      </c>
      <c r="M48" s="64">
        <v>1230</v>
      </c>
      <c r="N48" s="64">
        <v>1223</v>
      </c>
      <c r="O48" s="65">
        <v>1160</v>
      </c>
      <c r="P48" s="48"/>
      <c r="Q48" s="48"/>
      <c r="R48" s="48"/>
      <c r="S48" s="48"/>
      <c r="T48" s="48"/>
      <c r="U48" s="48"/>
    </row>
    <row r="49" spans="1:21" ht="30.75" customHeight="1" x14ac:dyDescent="0.15">
      <c r="A49" s="48"/>
      <c r="B49" s="1163"/>
      <c r="C49" s="1164"/>
      <c r="D49" s="62"/>
      <c r="E49" s="1155" t="s">
        <v>16</v>
      </c>
      <c r="F49" s="1155"/>
      <c r="G49" s="1155"/>
      <c r="H49" s="1155"/>
      <c r="I49" s="1155"/>
      <c r="J49" s="1156"/>
      <c r="K49" s="63">
        <v>260</v>
      </c>
      <c r="L49" s="64">
        <v>82</v>
      </c>
      <c r="M49" s="64">
        <v>62</v>
      </c>
      <c r="N49" s="64">
        <v>69</v>
      </c>
      <c r="O49" s="65">
        <v>74</v>
      </c>
      <c r="P49" s="48"/>
      <c r="Q49" s="48"/>
      <c r="R49" s="48"/>
      <c r="S49" s="48"/>
      <c r="T49" s="48"/>
      <c r="U49" s="48"/>
    </row>
    <row r="50" spans="1:21" ht="30.75" customHeight="1" x14ac:dyDescent="0.15">
      <c r="A50" s="48"/>
      <c r="B50" s="1163"/>
      <c r="C50" s="1164"/>
      <c r="D50" s="62"/>
      <c r="E50" s="1155" t="s">
        <v>17</v>
      </c>
      <c r="F50" s="1155"/>
      <c r="G50" s="1155"/>
      <c r="H50" s="1155"/>
      <c r="I50" s="1155"/>
      <c r="J50" s="1156"/>
      <c r="K50" s="63">
        <v>30</v>
      </c>
      <c r="L50" s="64">
        <v>29</v>
      </c>
      <c r="M50" s="64">
        <v>27</v>
      </c>
      <c r="N50" s="64">
        <v>6</v>
      </c>
      <c r="O50" s="65">
        <v>4</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1</v>
      </c>
      <c r="M51" s="64">
        <v>1</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2430</v>
      </c>
      <c r="L52" s="64">
        <v>2297</v>
      </c>
      <c r="M52" s="64">
        <v>2358</v>
      </c>
      <c r="N52" s="64">
        <v>2408</v>
      </c>
      <c r="O52" s="65">
        <v>2537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1307</v>
      </c>
      <c r="L53" s="69">
        <v>1167</v>
      </c>
      <c r="M53" s="69">
        <v>763</v>
      </c>
      <c r="N53" s="69">
        <v>676</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K44" sqref="K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16886</v>
      </c>
      <c r="J41" s="83">
        <v>16651</v>
      </c>
      <c r="K41" s="83">
        <v>16972</v>
      </c>
      <c r="L41" s="83">
        <v>18909</v>
      </c>
      <c r="M41" s="84">
        <v>19006</v>
      </c>
    </row>
    <row r="42" spans="2:13" ht="27.75" customHeight="1" x14ac:dyDescent="0.15">
      <c r="B42" s="1171"/>
      <c r="C42" s="1172"/>
      <c r="D42" s="85"/>
      <c r="E42" s="1175" t="s">
        <v>26</v>
      </c>
      <c r="F42" s="1175"/>
      <c r="G42" s="1175"/>
      <c r="H42" s="1176"/>
      <c r="I42" s="86">
        <v>78</v>
      </c>
      <c r="J42" s="87">
        <v>52</v>
      </c>
      <c r="K42" s="87">
        <v>27</v>
      </c>
      <c r="L42" s="87">
        <v>5</v>
      </c>
      <c r="M42" s="88" t="s">
        <v>474</v>
      </c>
    </row>
    <row r="43" spans="2:13" ht="27.75" customHeight="1" x14ac:dyDescent="0.15">
      <c r="B43" s="1171"/>
      <c r="C43" s="1172"/>
      <c r="D43" s="85"/>
      <c r="E43" s="1175" t="s">
        <v>27</v>
      </c>
      <c r="F43" s="1175"/>
      <c r="G43" s="1175"/>
      <c r="H43" s="1176"/>
      <c r="I43" s="86">
        <v>17095</v>
      </c>
      <c r="J43" s="87">
        <v>15707</v>
      </c>
      <c r="K43" s="87">
        <v>14220</v>
      </c>
      <c r="L43" s="87">
        <v>13203</v>
      </c>
      <c r="M43" s="88">
        <v>12223</v>
      </c>
    </row>
    <row r="44" spans="2:13" ht="27.75" customHeight="1" x14ac:dyDescent="0.15">
      <c r="B44" s="1171"/>
      <c r="C44" s="1172"/>
      <c r="D44" s="85"/>
      <c r="E44" s="1175" t="s">
        <v>28</v>
      </c>
      <c r="F44" s="1175"/>
      <c r="G44" s="1175"/>
      <c r="H44" s="1176"/>
      <c r="I44" s="86">
        <v>331</v>
      </c>
      <c r="J44" s="87">
        <v>312</v>
      </c>
      <c r="K44" s="87">
        <v>857</v>
      </c>
      <c r="L44" s="87">
        <v>1287</v>
      </c>
      <c r="M44" s="88">
        <v>1352</v>
      </c>
    </row>
    <row r="45" spans="2:13" ht="27.75" customHeight="1" x14ac:dyDescent="0.15">
      <c r="B45" s="1171"/>
      <c r="C45" s="1172"/>
      <c r="D45" s="85"/>
      <c r="E45" s="1175" t="s">
        <v>29</v>
      </c>
      <c r="F45" s="1175"/>
      <c r="G45" s="1175"/>
      <c r="H45" s="1176"/>
      <c r="I45" s="86">
        <v>1409</v>
      </c>
      <c r="J45" s="87">
        <v>1380</v>
      </c>
      <c r="K45" s="87">
        <v>1177</v>
      </c>
      <c r="L45" s="87">
        <v>926</v>
      </c>
      <c r="M45" s="88">
        <v>551</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6966</v>
      </c>
      <c r="J49" s="87">
        <v>7986</v>
      </c>
      <c r="K49" s="87">
        <v>8713</v>
      </c>
      <c r="L49" s="87">
        <v>9545</v>
      </c>
      <c r="M49" s="88">
        <v>10475</v>
      </c>
    </row>
    <row r="50" spans="2:13" ht="27.75" customHeight="1" x14ac:dyDescent="0.15">
      <c r="B50" s="1171"/>
      <c r="C50" s="1172"/>
      <c r="D50" s="85"/>
      <c r="E50" s="1175" t="s">
        <v>35</v>
      </c>
      <c r="F50" s="1175"/>
      <c r="G50" s="1175"/>
      <c r="H50" s="1176"/>
      <c r="I50" s="86">
        <v>2834</v>
      </c>
      <c r="J50" s="87">
        <v>2428</v>
      </c>
      <c r="K50" s="87">
        <v>2228</v>
      </c>
      <c r="L50" s="87">
        <v>2061</v>
      </c>
      <c r="M50" s="88">
        <v>2070</v>
      </c>
    </row>
    <row r="51" spans="2:13" ht="27.75" customHeight="1" x14ac:dyDescent="0.15">
      <c r="B51" s="1173"/>
      <c r="C51" s="1174"/>
      <c r="D51" s="85"/>
      <c r="E51" s="1175" t="s">
        <v>36</v>
      </c>
      <c r="F51" s="1175"/>
      <c r="G51" s="1175"/>
      <c r="H51" s="1176"/>
      <c r="I51" s="86">
        <v>23978</v>
      </c>
      <c r="J51" s="87">
        <v>24071</v>
      </c>
      <c r="K51" s="87">
        <v>25110</v>
      </c>
      <c r="L51" s="87">
        <v>27164</v>
      </c>
      <c r="M51" s="88">
        <v>27033</v>
      </c>
    </row>
    <row r="52" spans="2:13" ht="27.75" customHeight="1" thickBot="1" x14ac:dyDescent="0.2">
      <c r="B52" s="1177" t="s">
        <v>37</v>
      </c>
      <c r="C52" s="1178"/>
      <c r="D52" s="90"/>
      <c r="E52" s="1179" t="s">
        <v>38</v>
      </c>
      <c r="F52" s="1179"/>
      <c r="G52" s="1179"/>
      <c r="H52" s="1180"/>
      <c r="I52" s="91">
        <v>2021</v>
      </c>
      <c r="J52" s="92">
        <v>-381</v>
      </c>
      <c r="K52" s="92">
        <v>-2798</v>
      </c>
      <c r="L52" s="92">
        <v>-4442</v>
      </c>
      <c r="M52" s="93">
        <v>-6446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47097</v>
      </c>
      <c r="E3" s="116"/>
      <c r="F3" s="117">
        <v>78670</v>
      </c>
      <c r="G3" s="118"/>
      <c r="H3" s="119"/>
    </row>
    <row r="4" spans="1:8" x14ac:dyDescent="0.15">
      <c r="A4" s="120"/>
      <c r="B4" s="121"/>
      <c r="C4" s="122"/>
      <c r="D4" s="123">
        <v>31292</v>
      </c>
      <c r="E4" s="124"/>
      <c r="F4" s="125">
        <v>38094</v>
      </c>
      <c r="G4" s="126"/>
      <c r="H4" s="127"/>
    </row>
    <row r="5" spans="1:8" x14ac:dyDescent="0.15">
      <c r="A5" s="108" t="s">
        <v>506</v>
      </c>
      <c r="B5" s="113"/>
      <c r="C5" s="114"/>
      <c r="D5" s="115">
        <v>29736</v>
      </c>
      <c r="E5" s="116"/>
      <c r="F5" s="117">
        <v>67201</v>
      </c>
      <c r="G5" s="118"/>
      <c r="H5" s="119"/>
    </row>
    <row r="6" spans="1:8" x14ac:dyDescent="0.15">
      <c r="A6" s="120"/>
      <c r="B6" s="121"/>
      <c r="C6" s="122"/>
      <c r="D6" s="123">
        <v>13386</v>
      </c>
      <c r="E6" s="124"/>
      <c r="F6" s="125">
        <v>35210</v>
      </c>
      <c r="G6" s="126"/>
      <c r="H6" s="127"/>
    </row>
    <row r="7" spans="1:8" x14ac:dyDescent="0.15">
      <c r="A7" s="108" t="s">
        <v>507</v>
      </c>
      <c r="B7" s="113"/>
      <c r="C7" s="114"/>
      <c r="D7" s="115">
        <v>52754</v>
      </c>
      <c r="E7" s="116"/>
      <c r="F7" s="117">
        <v>75709</v>
      </c>
      <c r="G7" s="118"/>
      <c r="H7" s="119"/>
    </row>
    <row r="8" spans="1:8" x14ac:dyDescent="0.15">
      <c r="A8" s="120"/>
      <c r="B8" s="121"/>
      <c r="C8" s="122"/>
      <c r="D8" s="123">
        <v>28628</v>
      </c>
      <c r="E8" s="124"/>
      <c r="F8" s="125">
        <v>35212</v>
      </c>
      <c r="G8" s="126"/>
      <c r="H8" s="127"/>
    </row>
    <row r="9" spans="1:8" x14ac:dyDescent="0.15">
      <c r="A9" s="108" t="s">
        <v>508</v>
      </c>
      <c r="B9" s="113"/>
      <c r="C9" s="114"/>
      <c r="D9" s="115">
        <v>102529</v>
      </c>
      <c r="E9" s="116"/>
      <c r="F9" s="117">
        <v>90961</v>
      </c>
      <c r="G9" s="118"/>
      <c r="H9" s="119"/>
    </row>
    <row r="10" spans="1:8" x14ac:dyDescent="0.15">
      <c r="A10" s="120"/>
      <c r="B10" s="121"/>
      <c r="C10" s="122"/>
      <c r="D10" s="123">
        <v>76483</v>
      </c>
      <c r="E10" s="124"/>
      <c r="F10" s="125">
        <v>37720</v>
      </c>
      <c r="G10" s="126"/>
      <c r="H10" s="127"/>
    </row>
    <row r="11" spans="1:8" x14ac:dyDescent="0.15">
      <c r="A11" s="108" t="s">
        <v>509</v>
      </c>
      <c r="B11" s="113"/>
      <c r="C11" s="114"/>
      <c r="D11" s="115">
        <v>52442</v>
      </c>
      <c r="E11" s="116"/>
      <c r="F11" s="117">
        <v>106614</v>
      </c>
      <c r="G11" s="118"/>
      <c r="H11" s="119"/>
    </row>
    <row r="12" spans="1:8" x14ac:dyDescent="0.15">
      <c r="A12" s="120"/>
      <c r="B12" s="121"/>
      <c r="C12" s="128"/>
      <c r="D12" s="123">
        <v>31283</v>
      </c>
      <c r="E12" s="124"/>
      <c r="F12" s="125">
        <v>45545</v>
      </c>
      <c r="G12" s="126"/>
      <c r="H12" s="127"/>
    </row>
    <row r="13" spans="1:8" x14ac:dyDescent="0.15">
      <c r="A13" s="108"/>
      <c r="B13" s="113"/>
      <c r="C13" s="129"/>
      <c r="D13" s="130">
        <v>56912</v>
      </c>
      <c r="E13" s="131"/>
      <c r="F13" s="132">
        <v>83831</v>
      </c>
      <c r="G13" s="133"/>
      <c r="H13" s="119"/>
    </row>
    <row r="14" spans="1:8" x14ac:dyDescent="0.15">
      <c r="A14" s="120"/>
      <c r="B14" s="121"/>
      <c r="C14" s="122"/>
      <c r="D14" s="123">
        <v>36214</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6.52</v>
      </c>
      <c r="C19" s="134">
        <f>ROUND(VALUE(SUBSTITUTE(実質収支比率等に係る経年分析!G$48,"▲","-")),2)</f>
        <v>6.03</v>
      </c>
      <c r="D19" s="134">
        <f>ROUND(VALUE(SUBSTITUTE(実質収支比率等に係る経年分析!H$48,"▲","-")),2)</f>
        <v>5.98</v>
      </c>
      <c r="E19" s="134">
        <f>ROUND(VALUE(SUBSTITUTE(実質収支比率等に係る経年分析!I$48,"▲","-")),2)</f>
        <v>6.62</v>
      </c>
      <c r="F19" s="134">
        <f>ROUND(VALUE(SUBSTITUTE(実質収支比率等に係る経年分析!J$48,"▲","-")),2)</f>
        <v>6.85</v>
      </c>
    </row>
    <row r="20" spans="1:11" x14ac:dyDescent="0.15">
      <c r="A20" s="134" t="s">
        <v>43</v>
      </c>
      <c r="B20" s="134">
        <f>ROUND(VALUE(SUBSTITUTE(実質収支比率等に係る経年分析!F$47,"▲","-")),2)</f>
        <v>33.47</v>
      </c>
      <c r="C20" s="134">
        <f>ROUND(VALUE(SUBSTITUTE(実質収支比率等に係る経年分析!G$47,"▲","-")),2)</f>
        <v>37.18</v>
      </c>
      <c r="D20" s="134">
        <f>ROUND(VALUE(SUBSTITUTE(実質収支比率等に係る経年分析!H$47,"▲","-")),2)</f>
        <v>40.799999999999997</v>
      </c>
      <c r="E20" s="134">
        <f>ROUND(VALUE(SUBSTITUTE(実質収支比率等に係る経年分析!I$47,"▲","-")),2)</f>
        <v>43.94</v>
      </c>
      <c r="F20" s="134">
        <f>ROUND(VALUE(SUBSTITUTE(実質収支比率等に係る経年分析!J$47,"▲","-")),2)</f>
        <v>47.56</v>
      </c>
    </row>
    <row r="21" spans="1:11" x14ac:dyDescent="0.15">
      <c r="A21" s="134" t="s">
        <v>44</v>
      </c>
      <c r="B21" s="134">
        <f>IF(ISNUMBER(VALUE(SUBSTITUTE(実質収支比率等に係る経年分析!F$49,"▲","-"))),ROUND(VALUE(SUBSTITUTE(実質収支比率等に係る経年分析!F$49,"▲","-")),2),NA())</f>
        <v>3.99</v>
      </c>
      <c r="C21" s="134">
        <f>IF(ISNUMBER(VALUE(SUBSTITUTE(実質収支比率等に係る経年分析!G$49,"▲","-"))),ROUND(VALUE(SUBSTITUTE(実質収支比率等に係る経年分析!G$49,"▲","-")),2),NA())</f>
        <v>2.89</v>
      </c>
      <c r="D21" s="134">
        <f>IF(ISNUMBER(VALUE(SUBSTITUTE(実質収支比率等に係る経年分析!H$49,"▲","-"))),ROUND(VALUE(SUBSTITUTE(実質収支比率等に係る経年分析!H$49,"▲","-")),2),NA())</f>
        <v>0.11</v>
      </c>
      <c r="E21" s="134">
        <f>IF(ISNUMBER(VALUE(SUBSTITUTE(実質収支比率等に係る経年分析!I$49,"▲","-"))),ROUND(VALUE(SUBSTITUTE(実質収支比率等に係る経年分析!I$49,"▲","-")),2),NA())</f>
        <v>1.82</v>
      </c>
      <c r="F21" s="134">
        <f>IF(ISNUMBER(VALUE(SUBSTITUTE(実質収支比率等に係る経年分析!J$49,"▲","-"))),ROUND(VALUE(SUBSTITUTE(実質収支比率等に係る経年分析!J$49,"▲","-")),2),NA())</f>
        <v>0.46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介護保険保険事業特別会計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2430</v>
      </c>
      <c r="E42" s="136"/>
      <c r="F42" s="136"/>
      <c r="G42" s="136">
        <f>'実質公債費比率（分子）の構造'!L$52</f>
        <v>2297</v>
      </c>
      <c r="H42" s="136"/>
      <c r="I42" s="136"/>
      <c r="J42" s="136">
        <f>'実質公債費比率（分子）の構造'!M$52</f>
        <v>2358</v>
      </c>
      <c r="K42" s="136"/>
      <c r="L42" s="136"/>
      <c r="M42" s="136">
        <f>'実質公債費比率（分子）の構造'!N$52</f>
        <v>2408</v>
      </c>
      <c r="N42" s="136"/>
      <c r="O42" s="136"/>
      <c r="P42" s="136">
        <f>'実質公債費比率（分子）の構造'!O$52</f>
        <v>2537</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53</v>
      </c>
      <c r="B44" s="136">
        <f>'実質公債費比率（分子）の構造'!K$50</f>
        <v>30</v>
      </c>
      <c r="C44" s="136"/>
      <c r="D44" s="136"/>
      <c r="E44" s="136">
        <f>'実質公債費比率（分子）の構造'!L$50</f>
        <v>29</v>
      </c>
      <c r="F44" s="136"/>
      <c r="G44" s="136"/>
      <c r="H44" s="136">
        <f>'実質公債費比率（分子）の構造'!M$50</f>
        <v>27</v>
      </c>
      <c r="I44" s="136"/>
      <c r="J44" s="136"/>
      <c r="K44" s="136">
        <f>'実質公債費比率（分子）の構造'!N$50</f>
        <v>6</v>
      </c>
      <c r="L44" s="136"/>
      <c r="M44" s="136"/>
      <c r="N44" s="136">
        <f>'実質公債費比率（分子）の構造'!O$50</f>
        <v>4</v>
      </c>
      <c r="O44" s="136"/>
      <c r="P44" s="136"/>
    </row>
    <row r="45" spans="1:16" x14ac:dyDescent="0.15">
      <c r="A45" s="136" t="s">
        <v>54</v>
      </c>
      <c r="B45" s="136">
        <f>'実質公債費比率（分子）の構造'!K$49</f>
        <v>260</v>
      </c>
      <c r="C45" s="136"/>
      <c r="D45" s="136"/>
      <c r="E45" s="136">
        <f>'実質公債費比率（分子）の構造'!L$49</f>
        <v>82</v>
      </c>
      <c r="F45" s="136"/>
      <c r="G45" s="136"/>
      <c r="H45" s="136">
        <f>'実質公債費比率（分子）の構造'!M$49</f>
        <v>62</v>
      </c>
      <c r="I45" s="136"/>
      <c r="J45" s="136"/>
      <c r="K45" s="136">
        <f>'実質公債費比率（分子）の構造'!N$49</f>
        <v>69</v>
      </c>
      <c r="L45" s="136"/>
      <c r="M45" s="136"/>
      <c r="N45" s="136">
        <f>'実質公債費比率（分子）の構造'!O$49</f>
        <v>74</v>
      </c>
      <c r="O45" s="136"/>
      <c r="P45" s="136"/>
    </row>
    <row r="46" spans="1:16" x14ac:dyDescent="0.15">
      <c r="A46" s="136" t="s">
        <v>55</v>
      </c>
      <c r="B46" s="136">
        <f>'実質公債費比率（分子）の構造'!K$48</f>
        <v>1490</v>
      </c>
      <c r="C46" s="136"/>
      <c r="D46" s="136"/>
      <c r="E46" s="136">
        <f>'実質公債費比率（分子）の構造'!L$48</f>
        <v>1395</v>
      </c>
      <c r="F46" s="136"/>
      <c r="G46" s="136"/>
      <c r="H46" s="136">
        <f>'実質公債費比率（分子）の構造'!M$48</f>
        <v>1230</v>
      </c>
      <c r="I46" s="136"/>
      <c r="J46" s="136"/>
      <c r="K46" s="136">
        <f>'実質公債費比率（分子）の構造'!N$48</f>
        <v>1223</v>
      </c>
      <c r="L46" s="136"/>
      <c r="M46" s="136"/>
      <c r="N46" s="136">
        <f>'実質公債費比率（分子）の構造'!O$48</f>
        <v>1160</v>
      </c>
      <c r="O46" s="136"/>
      <c r="P46" s="136"/>
    </row>
    <row r="47" spans="1:16" x14ac:dyDescent="0.15">
      <c r="A47" s="136" t="s">
        <v>14</v>
      </c>
      <c r="B47" s="136">
        <f>'実質公債費比率（分子）の構造'!K$47</f>
        <v>3</v>
      </c>
      <c r="C47" s="136"/>
      <c r="D47" s="136"/>
      <c r="E47" s="136">
        <f>'実質公債費比率（分子）の構造'!L$47</f>
        <v>3</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1953</v>
      </c>
      <c r="C49" s="136"/>
      <c r="D49" s="136"/>
      <c r="E49" s="136">
        <f>'実質公債費比率（分子）の構造'!L$45</f>
        <v>1954</v>
      </c>
      <c r="F49" s="136"/>
      <c r="G49" s="136"/>
      <c r="H49" s="136">
        <f>'実質公債費比率（分子）の構造'!M$45</f>
        <v>1798</v>
      </c>
      <c r="I49" s="136"/>
      <c r="J49" s="136"/>
      <c r="K49" s="136">
        <f>'実質公債費比率（分子）の構造'!N$45</f>
        <v>1785</v>
      </c>
      <c r="L49" s="136"/>
      <c r="M49" s="136"/>
      <c r="N49" s="136">
        <f>'実質公債費比率（分子）の構造'!O$45</f>
        <v>1811</v>
      </c>
      <c r="O49" s="136"/>
      <c r="P49" s="136"/>
    </row>
    <row r="50" spans="1:16" x14ac:dyDescent="0.15">
      <c r="A50" s="136" t="s">
        <v>58</v>
      </c>
      <c r="B50" s="136" t="e">
        <f>NA()</f>
        <v>#N/A</v>
      </c>
      <c r="C50" s="136">
        <f>IF(ISNUMBER('実質公債費比率（分子）の構造'!K$53),'実質公債費比率（分子）の構造'!K$53,NA())</f>
        <v>1307</v>
      </c>
      <c r="D50" s="136" t="e">
        <f>NA()</f>
        <v>#N/A</v>
      </c>
      <c r="E50" s="136" t="e">
        <f>NA()</f>
        <v>#N/A</v>
      </c>
      <c r="F50" s="136">
        <f>IF(ISNUMBER('実質公債費比率（分子）の構造'!L$53),'実質公債費比率（分子）の構造'!L$53,NA())</f>
        <v>1167</v>
      </c>
      <c r="G50" s="136" t="e">
        <f>NA()</f>
        <v>#N/A</v>
      </c>
      <c r="H50" s="136" t="e">
        <f>NA()</f>
        <v>#N/A</v>
      </c>
      <c r="I50" s="136">
        <f>IF(ISNUMBER('実質公債費比率（分子）の構造'!M$53),'実質公債費比率（分子）の構造'!M$53,NA())</f>
        <v>763</v>
      </c>
      <c r="J50" s="136" t="e">
        <f>NA()</f>
        <v>#N/A</v>
      </c>
      <c r="K50" s="136" t="e">
        <f>NA()</f>
        <v>#N/A</v>
      </c>
      <c r="L50" s="136">
        <f>IF(ISNUMBER('実質公債費比率（分子）の構造'!N$53),'実質公債費比率（分子）の構造'!N$53,NA())</f>
        <v>676</v>
      </c>
      <c r="M50" s="136" t="e">
        <f>NA()</f>
        <v>#N/A</v>
      </c>
      <c r="N50" s="136" t="e">
        <f>NA()</f>
        <v>#N/A</v>
      </c>
      <c r="O50" s="136">
        <f>IF(ISNUMBER('実質公債費比率（分子）の構造'!O$53),'実質公債費比率（分子）の構造'!O$53,NA())</f>
        <v>512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23978</v>
      </c>
      <c r="E56" s="135"/>
      <c r="F56" s="135"/>
      <c r="G56" s="135">
        <f>'将来負担比率（分子）の構造'!J$51</f>
        <v>24071</v>
      </c>
      <c r="H56" s="135"/>
      <c r="I56" s="135"/>
      <c r="J56" s="135">
        <f>'将来負担比率（分子）の構造'!K$51</f>
        <v>25110</v>
      </c>
      <c r="K56" s="135"/>
      <c r="L56" s="135"/>
      <c r="M56" s="135">
        <f>'将来負担比率（分子）の構造'!L$51</f>
        <v>27164</v>
      </c>
      <c r="N56" s="135"/>
      <c r="O56" s="135"/>
      <c r="P56" s="135">
        <f>'将来負担比率（分子）の構造'!M$51</f>
        <v>27033</v>
      </c>
    </row>
    <row r="57" spans="1:16" x14ac:dyDescent="0.15">
      <c r="A57" s="135" t="s">
        <v>35</v>
      </c>
      <c r="B57" s="135"/>
      <c r="C57" s="135"/>
      <c r="D57" s="135">
        <f>'将来負担比率（分子）の構造'!I$50</f>
        <v>2834</v>
      </c>
      <c r="E57" s="135"/>
      <c r="F57" s="135"/>
      <c r="G57" s="135">
        <f>'将来負担比率（分子）の構造'!J$50</f>
        <v>2428</v>
      </c>
      <c r="H57" s="135"/>
      <c r="I57" s="135"/>
      <c r="J57" s="135">
        <f>'将来負担比率（分子）の構造'!K$50</f>
        <v>2228</v>
      </c>
      <c r="K57" s="135"/>
      <c r="L57" s="135"/>
      <c r="M57" s="135">
        <f>'将来負担比率（分子）の構造'!L$50</f>
        <v>2061</v>
      </c>
      <c r="N57" s="135"/>
      <c r="O57" s="135"/>
      <c r="P57" s="135">
        <f>'将来負担比率（分子）の構造'!M$50</f>
        <v>2070</v>
      </c>
    </row>
    <row r="58" spans="1:16" x14ac:dyDescent="0.15">
      <c r="A58" s="135" t="s">
        <v>34</v>
      </c>
      <c r="B58" s="135"/>
      <c r="C58" s="135"/>
      <c r="D58" s="135">
        <f>'将来負担比率（分子）の構造'!I$49</f>
        <v>6966</v>
      </c>
      <c r="E58" s="135"/>
      <c r="F58" s="135"/>
      <c r="G58" s="135">
        <f>'将来負担比率（分子）の構造'!J$49</f>
        <v>7986</v>
      </c>
      <c r="H58" s="135"/>
      <c r="I58" s="135"/>
      <c r="J58" s="135">
        <f>'将来負担比率（分子）の構造'!K$49</f>
        <v>8713</v>
      </c>
      <c r="K58" s="135"/>
      <c r="L58" s="135"/>
      <c r="M58" s="135">
        <f>'将来負担比率（分子）の構造'!L$49</f>
        <v>9545</v>
      </c>
      <c r="N58" s="135"/>
      <c r="O58" s="135"/>
      <c r="P58" s="135">
        <f>'将来負担比率（分子）の構造'!M$49</f>
        <v>10475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1409</v>
      </c>
      <c r="C62" s="135"/>
      <c r="D62" s="135"/>
      <c r="E62" s="135">
        <f>'将来負担比率（分子）の構造'!J$45</f>
        <v>1380</v>
      </c>
      <c r="F62" s="135"/>
      <c r="G62" s="135"/>
      <c r="H62" s="135">
        <f>'将来負担比率（分子）の構造'!K$45</f>
        <v>1177</v>
      </c>
      <c r="I62" s="135"/>
      <c r="J62" s="135"/>
      <c r="K62" s="135">
        <f>'将来負担比率（分子）の構造'!L$45</f>
        <v>926</v>
      </c>
      <c r="L62" s="135"/>
      <c r="M62" s="135"/>
      <c r="N62" s="135">
        <f>'将来負担比率（分子）の構造'!M$45</f>
        <v>551</v>
      </c>
      <c r="O62" s="135"/>
      <c r="P62" s="135"/>
    </row>
    <row r="63" spans="1:16" x14ac:dyDescent="0.15">
      <c r="A63" s="135" t="s">
        <v>28</v>
      </c>
      <c r="B63" s="135">
        <f>'将来負担比率（分子）の構造'!I$44</f>
        <v>331</v>
      </c>
      <c r="C63" s="135"/>
      <c r="D63" s="135"/>
      <c r="E63" s="135">
        <f>'将来負担比率（分子）の構造'!J$44</f>
        <v>312</v>
      </c>
      <c r="F63" s="135"/>
      <c r="G63" s="135"/>
      <c r="H63" s="135">
        <f>'将来負担比率（分子）の構造'!K$44</f>
        <v>857</v>
      </c>
      <c r="I63" s="135"/>
      <c r="J63" s="135"/>
      <c r="K63" s="135">
        <f>'将来負担比率（分子）の構造'!L$44</f>
        <v>1287</v>
      </c>
      <c r="L63" s="135"/>
      <c r="M63" s="135"/>
      <c r="N63" s="135">
        <f>'将来負担比率（分子）の構造'!M$44</f>
        <v>1352</v>
      </c>
      <c r="O63" s="135"/>
      <c r="P63" s="135"/>
    </row>
    <row r="64" spans="1:16" x14ac:dyDescent="0.15">
      <c r="A64" s="135" t="s">
        <v>27</v>
      </c>
      <c r="B64" s="135">
        <f>'将来負担比率（分子）の構造'!I$43</f>
        <v>17095</v>
      </c>
      <c r="C64" s="135"/>
      <c r="D64" s="135"/>
      <c r="E64" s="135">
        <f>'将来負担比率（分子）の構造'!J$43</f>
        <v>15707</v>
      </c>
      <c r="F64" s="135"/>
      <c r="G64" s="135"/>
      <c r="H64" s="135">
        <f>'将来負担比率（分子）の構造'!K$43</f>
        <v>14220</v>
      </c>
      <c r="I64" s="135"/>
      <c r="J64" s="135"/>
      <c r="K64" s="135">
        <f>'将来負担比率（分子）の構造'!L$43</f>
        <v>13203</v>
      </c>
      <c r="L64" s="135"/>
      <c r="M64" s="135"/>
      <c r="N64" s="135">
        <f>'将来負担比率（分子）の構造'!M$43</f>
        <v>12223</v>
      </c>
      <c r="O64" s="135"/>
      <c r="P64" s="135"/>
    </row>
    <row r="65" spans="1:16" x14ac:dyDescent="0.15">
      <c r="A65" s="135" t="s">
        <v>26</v>
      </c>
      <c r="B65" s="135">
        <f>'将来負担比率（分子）の構造'!I$42</f>
        <v>78</v>
      </c>
      <c r="C65" s="135"/>
      <c r="D65" s="135"/>
      <c r="E65" s="135">
        <f>'将来負担比率（分子）の構造'!J$42</f>
        <v>52</v>
      </c>
      <c r="F65" s="135"/>
      <c r="G65" s="135"/>
      <c r="H65" s="135">
        <f>'将来負担比率（分子）の構造'!K$42</f>
        <v>27</v>
      </c>
      <c r="I65" s="135"/>
      <c r="J65" s="135"/>
      <c r="K65" s="135">
        <f>'将来負担比率（分子）の構造'!L$42</f>
        <v>5</v>
      </c>
      <c r="L65" s="135"/>
      <c r="M65" s="135"/>
      <c r="N65" s="135" t="str">
        <f>'将来負担比率（分子）の構造'!M$42</f>
        <v>-</v>
      </c>
      <c r="O65" s="135"/>
      <c r="P65" s="135"/>
    </row>
    <row r="66" spans="1:16" x14ac:dyDescent="0.15">
      <c r="A66" s="135" t="s">
        <v>25</v>
      </c>
      <c r="B66" s="135">
        <f>'将来負担比率（分子）の構造'!I$41</f>
        <v>16886</v>
      </c>
      <c r="C66" s="135"/>
      <c r="D66" s="135"/>
      <c r="E66" s="135">
        <f>'将来負担比率（分子）の構造'!J$41</f>
        <v>16651</v>
      </c>
      <c r="F66" s="135"/>
      <c r="G66" s="135"/>
      <c r="H66" s="135">
        <f>'将来負担比率（分子）の構造'!K$41</f>
        <v>16972</v>
      </c>
      <c r="I66" s="135"/>
      <c r="J66" s="135"/>
      <c r="K66" s="135">
        <f>'将来負担比率（分子）の構造'!L$41</f>
        <v>18909</v>
      </c>
      <c r="L66" s="135"/>
      <c r="M66" s="135"/>
      <c r="N66" s="135">
        <f>'将来負担比率（分子）の構造'!M$41</f>
        <v>19006</v>
      </c>
      <c r="O66" s="135"/>
      <c r="P66" s="135"/>
    </row>
    <row r="67" spans="1:16" x14ac:dyDescent="0.15">
      <c r="A67" s="135" t="s">
        <v>62</v>
      </c>
      <c r="B67" s="135" t="e">
        <f>NA()</f>
        <v>#N/A</v>
      </c>
      <c r="C67" s="135">
        <f>IF(ISNUMBER('将来負担比率（分子）の構造'!I$52), IF('将来負担比率（分子）の構造'!I$52 &lt; 0, 0, '将来負担比率（分子）の構造'!I$52), NA())</f>
        <v>2021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2016-04-19T02:07:40Z</cp:lastPrinted>
  <dcterms:created xsi:type="dcterms:W3CDTF">2016-02-15T01:49:07Z</dcterms:created>
  <dcterms:modified xsi:type="dcterms:W3CDTF">2016-04-19T07:40:32Z</dcterms:modified>
  <cp:category/>
</cp:coreProperties>
</file>